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0" yWindow="0" windowWidth="20490" windowHeight="7545"/>
  </bookViews>
  <sheets>
    <sheet name="Consolidated format" sheetId="4" r:id="rId1"/>
    <sheet name="CIGPS Consolidated" sheetId="5" r:id="rId2"/>
    <sheet name="SGOD per Unit" sheetId="2" state="hidden" r:id="rId3"/>
    <sheet name="CIGPS" sheetId="1" state="hidden" r:id="rId4"/>
    <sheet name="Sheet1"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3" i="2" l="1"/>
  <c r="I223" i="2"/>
  <c r="M222" i="2"/>
  <c r="I222" i="2"/>
  <c r="G222" i="2"/>
  <c r="I221" i="2"/>
  <c r="I220" i="2"/>
  <c r="I219" i="2"/>
  <c r="G219" i="2"/>
  <c r="M218" i="2"/>
  <c r="I218" i="2"/>
  <c r="J217" i="2"/>
  <c r="G217" i="2"/>
  <c r="I217" i="2" s="1"/>
  <c r="I216" i="2"/>
  <c r="I143" i="2" l="1"/>
  <c r="I142" i="2"/>
  <c r="I141" i="2"/>
  <c r="I135" i="2"/>
  <c r="F41" i="2" l="1"/>
  <c r="M53" i="2"/>
  <c r="I53" i="2"/>
  <c r="M52" i="2"/>
  <c r="G52" i="2"/>
  <c r="I52" i="2" s="1"/>
  <c r="I51" i="2"/>
  <c r="I50" i="2"/>
  <c r="G49" i="2"/>
  <c r="I49" i="2" s="1"/>
  <c r="M48" i="2"/>
  <c r="I48" i="2"/>
  <c r="M47" i="2"/>
  <c r="I47" i="2"/>
  <c r="M46" i="2"/>
  <c r="I46" i="2"/>
  <c r="M45" i="2"/>
  <c r="I45" i="2"/>
  <c r="M44" i="2"/>
  <c r="I44" i="2"/>
  <c r="M43" i="2"/>
  <c r="I43" i="2"/>
  <c r="M42" i="2"/>
  <c r="I42" i="2"/>
  <c r="G41" i="2"/>
  <c r="I41" i="2" s="1"/>
  <c r="I40" i="2"/>
  <c r="N4" i="2"/>
  <c r="T4" i="4"/>
</calcChain>
</file>

<file path=xl/sharedStrings.xml><?xml version="1.0" encoding="utf-8"?>
<sst xmlns="http://schemas.openxmlformats.org/spreadsheetml/2006/main" count="934" uniqueCount="546">
  <si>
    <t xml:space="preserve">NO. </t>
  </si>
  <si>
    <t xml:space="preserve">Areas of Concern </t>
  </si>
  <si>
    <t>CIGPs</t>
  </si>
  <si>
    <t>Cause of Occurrence</t>
  </si>
  <si>
    <t xml:space="preserve">Proposed Corrective Action </t>
  </si>
  <si>
    <t>Time Frame to Resolve/Address</t>
  </si>
  <si>
    <t xml:space="preserve">Proposed Preventive Measure/s </t>
  </si>
  <si>
    <t>Curriculum, Learning and Assessment</t>
  </si>
  <si>
    <t>Curriculum Management</t>
  </si>
  <si>
    <t>Learning Delivery</t>
  </si>
  <si>
    <t>Learning Resources</t>
  </si>
  <si>
    <t>Learning Assessment</t>
  </si>
  <si>
    <t>Governance and Accountability</t>
  </si>
  <si>
    <t>Division Financial Resources (MOOE, SARO,etc)</t>
  </si>
  <si>
    <t>Crucial Resources</t>
  </si>
  <si>
    <t>PAPs with SARO</t>
  </si>
  <si>
    <t>GAD Activities</t>
  </si>
  <si>
    <t>Private Schools Permit and Recognition</t>
  </si>
  <si>
    <t>Linkages/Partnership</t>
  </si>
  <si>
    <t>SIP/AIP Concerns</t>
  </si>
  <si>
    <t>Division Initiated PAPs</t>
  </si>
  <si>
    <t>Senior High School (Program Offerings, Immersion, JDV, etc)</t>
  </si>
  <si>
    <t>Division Performance Indicators</t>
  </si>
  <si>
    <t>Enrolment Rate</t>
  </si>
  <si>
    <t>Promotional Rate</t>
  </si>
  <si>
    <t>Numeracy Rate</t>
  </si>
  <si>
    <t>Reading Proficiency</t>
  </si>
  <si>
    <t>LARDOs</t>
  </si>
  <si>
    <t>Achievement Rate</t>
  </si>
  <si>
    <t>Personnel Management</t>
  </si>
  <si>
    <t>Learning/Training and Development</t>
  </si>
  <si>
    <t>Benefits/Welfare/ Retirement</t>
  </si>
  <si>
    <t>Personnel Action (Promotion/ERF,Appointment/ Tardiness/ Habitual Absences,Leave of Absence)</t>
  </si>
  <si>
    <t xml:space="preserve">Division Monitoring, Evaluation and Adjustment (DMEA) Tool
</t>
  </si>
  <si>
    <t>3RD QUARTER (CY 2018)</t>
  </si>
  <si>
    <t xml:space="preserve"> (July- September,2018)</t>
  </si>
  <si>
    <t>Unit/Section:  ___________________________________</t>
  </si>
  <si>
    <t xml:space="preserve">Date: </t>
  </si>
  <si>
    <t>KRAS PER PERSONNEL/SECTION</t>
  </si>
  <si>
    <t>OBJECTIVES</t>
  </si>
  <si>
    <t xml:space="preserve">ACTIVITIES </t>
  </si>
  <si>
    <t>TIMELINE</t>
  </si>
  <si>
    <t>Annual Target</t>
  </si>
  <si>
    <t>PHYSICAL ACCOMPLISHMENTS</t>
  </si>
  <si>
    <t>FINANCIAL ACCOMPLISHMENTS</t>
  </si>
  <si>
    <t>REMARKS</t>
  </si>
  <si>
    <t>TARGET DATE</t>
  </si>
  <si>
    <t>ACTUAL DATE</t>
  </si>
  <si>
    <t>QUARTERLY TARGET</t>
  </si>
  <si>
    <t>QUARTERLY ACTUAL</t>
  </si>
  <si>
    <t xml:space="preserve">
% OF ACCOMPLISHMENT (QA/AT)</t>
  </si>
  <si>
    <t>1. CHIEF, SGOD</t>
  </si>
  <si>
    <t>Support Services Management</t>
  </si>
  <si>
    <t>Community Level Linkages And Partnerships</t>
  </si>
  <si>
    <t>Human Resource Management</t>
  </si>
  <si>
    <t>Quality Assurance</t>
  </si>
  <si>
    <t>2. MONITORING &amp; EVALUATION (Senior EPS/ EPS- II)</t>
  </si>
  <si>
    <t>Quality Management System</t>
  </si>
  <si>
    <t xml:space="preserve">Assessment </t>
  </si>
  <si>
    <t>School Compliance to Quality Standards</t>
  </si>
  <si>
    <t>Research and Development</t>
  </si>
  <si>
    <t>Technical Assistance to Schools and Learning Centers</t>
  </si>
  <si>
    <t xml:space="preserve">3. SOCIAL MOBILIZATION AND NETWORKING </t>
  </si>
  <si>
    <t xml:space="preserve">Resourcing </t>
  </si>
  <si>
    <t>Sustained Partnerships</t>
  </si>
  <si>
    <t>HR Strategic Plans and Policies</t>
  </si>
  <si>
    <t>Professional and Career Development</t>
  </si>
  <si>
    <t>Employee's Welfare</t>
  </si>
  <si>
    <t xml:space="preserve">Technical Assistance </t>
  </si>
  <si>
    <t>1. Capacitate schools and learning centers in the delivery of education program services</t>
  </si>
  <si>
    <t>2. Strengthen the management of schools and learning centers in terms of process delivery of education support services</t>
  </si>
  <si>
    <t>3. Support the maintenance of a conducive teaching-learning environment, ensuring access to adequate, structructurally and physically safe buildings, grounds and facilities according to the requirements and standards of the department,  and work facility that is environmentally sustainable, hazard-free, gender sensitive and friendly to people with disability</t>
  </si>
  <si>
    <t>4. Implement and manage learner support services such as youth development programs and  school health and nutrition  programs</t>
  </si>
  <si>
    <t>5.  Participate  in the regional and  national levels programs related to learner development</t>
  </si>
  <si>
    <t>1.  Conduct orientation to School Heads and focal persons on Schools' Local and International Partnerships</t>
  </si>
  <si>
    <t>2. Identify potential partners/donors for specific programs and projects</t>
  </si>
  <si>
    <t>3.  Expand/sustain and institutionalize partnerships and linkages with stakeholders</t>
  </si>
  <si>
    <t>4.  Accept donations (equipment, tools) from program/project partners for proper utilization</t>
  </si>
  <si>
    <t>1.  Manage the capacity building programs for teaching and non-teaching personnel including DRRM</t>
  </si>
  <si>
    <t>2.  Train teaching and non-teaching personnel on skills and competencies enhancement</t>
  </si>
  <si>
    <t>3.  Establish and manage rewards and recognition system</t>
  </si>
  <si>
    <t>1.  Serve as secretariat to ensure completeness and initial validation of documents pertinent to application in the operation/ establishment/ conversion of both public and private schools</t>
  </si>
  <si>
    <t>2. Ensure that schools operating in the division are duly recognized and have permits to operate</t>
  </si>
  <si>
    <t>3.   Ensure access to adequate, disaster resilient and safe buildings and ground facilities according to the prescribed standards</t>
  </si>
  <si>
    <t xml:space="preserve">To gather data, monitor and quality assure implementation of Programs and Projects </t>
  </si>
  <si>
    <t xml:space="preserve">To assist in validating report on School Achievement and Learning Outcome by gathering data utilizing prescribed approach and method </t>
  </si>
  <si>
    <t>Create 2 customary forms for the monitoring and evaluation of programs and projects and gather results of data provided as such.</t>
  </si>
  <si>
    <t xml:space="preserve">July- December </t>
  </si>
  <si>
    <t xml:space="preserve">July </t>
  </si>
  <si>
    <t xml:space="preserve">1st and 2nd Quarter Division Monitoring, Evaluation and Adjustment (DMEA) </t>
  </si>
  <si>
    <t>July</t>
  </si>
  <si>
    <t xml:space="preserve">July to September </t>
  </si>
  <si>
    <t>To provide Technical Assistance to schools and learning centers by responding to the identified needs on the above areas</t>
  </si>
  <si>
    <t>To provide assistance in monitoring and evaluation of approved action researches in the division level</t>
  </si>
  <si>
    <t>July- September</t>
  </si>
  <si>
    <t>Validation and endorsement for approval of Government Permit to establish public schools</t>
  </si>
  <si>
    <t>August</t>
  </si>
  <si>
    <t>To validate documents of public schools requesting to establish Government Permit</t>
  </si>
  <si>
    <t>To inspect, validate and endorse private schools requesting for government recognition and permit to operate</t>
  </si>
  <si>
    <t>Provision of Technical Assistance to public schools in terms of schools governance and operations</t>
  </si>
  <si>
    <t xml:space="preserve">Inspection, Validation and endorsement of documents from private schools for  permit to operate (new schools) </t>
  </si>
  <si>
    <t>Conduct of NAT 6 and NAT 10</t>
  </si>
  <si>
    <t>September</t>
  </si>
  <si>
    <t>To design the approach and methods for gathering data and prepare a report on the monitoring and evaluation result of the implementation of Dision assessment program aligned to national assessment framework</t>
  </si>
  <si>
    <t>Create customary monitoring tool for NAT 6 and NAT 10</t>
  </si>
  <si>
    <t xml:space="preserve">Monitoring and assistance to BERF grantees </t>
  </si>
  <si>
    <t>July - September</t>
  </si>
  <si>
    <t>PERMIT TO OPERATE</t>
  </si>
  <si>
    <t xml:space="preserve">Provision of Technical Assistance to private schools in terms of GOVERNMENT RECOGNITION            </t>
  </si>
  <si>
    <t>Resourcing</t>
  </si>
  <si>
    <t>Sustained Partnership</t>
  </si>
  <si>
    <t>Other Related Services</t>
  </si>
  <si>
    <t>Oreintation on the SHS- Joint Delivery Venture Program-TVL Track and conduct of Orientation on the Revised Guidelines on the Use of the Sepcial Education Funds</t>
  </si>
  <si>
    <t>Organizational meeting and conferences; Program Launching</t>
  </si>
  <si>
    <t>Partnership building and local alliance with external stakeholders</t>
  </si>
  <si>
    <t xml:space="preserve">Turn- over Ceremony </t>
  </si>
  <si>
    <t>Approve Training Designs</t>
  </si>
  <si>
    <t>Philippine Professional standards for Teachers (PPST) Division Orientation and Workshop for All School Heads and PSDS/DICs</t>
  </si>
  <si>
    <t>RPMS Division Roll-Out</t>
  </si>
  <si>
    <t>Division Orientation on Civil Service Policies and Guidelines</t>
  </si>
  <si>
    <t>Division Engagement on IPED and TVL</t>
  </si>
  <si>
    <t>L&amp;D Funds</t>
  </si>
  <si>
    <t>HRTD and L&amp;D Funds</t>
  </si>
  <si>
    <t>10. PLANNING AND RESEARCH</t>
  </si>
  <si>
    <t>To lead in the crafting of the Division Education Development Plan  (DEDP) and assist the schools in the preparation of the School Improvement Plan (SIP), the Annual Improvement Plan (AIP) and the Annual Procurement Plan (APP)</t>
  </si>
  <si>
    <t>Forwarded a final copy of DEDP 2018-2022 to Region 7</t>
  </si>
  <si>
    <t>July 16, 2018</t>
  </si>
  <si>
    <t>Reproduction of the final copy of DEDP 2018-2022</t>
  </si>
  <si>
    <t>To generate and disseminate timely, accurate, and relevant basic education statistics</t>
  </si>
  <si>
    <t>Enhancement Training for the Core Group of District Statisticians and Registrars- SHS</t>
  </si>
  <si>
    <t>.July 3, 2018</t>
  </si>
  <si>
    <t>Seminar-Workshop on Updating The Basic Education Statistics For the Beginning of SY 2018-2019 In The LIS &amp; EBEIS (GESP, GJHSP, GSHSP)</t>
  </si>
  <si>
    <t>July 25,26,&amp; 27, 2018</t>
  </si>
  <si>
    <t>Seminar-Workshop on Updating The Basic Education Statistics For the Beginning of SY 2018-2019 In The LIS &amp; EBEIS  PRIVATE SCHOOL PROFILE</t>
  </si>
  <si>
    <t>Aug. 2, 2018</t>
  </si>
  <si>
    <t>Seminar-Workshop on Data Management for Performance Indicators</t>
  </si>
  <si>
    <t>Sept. 4,5,&amp;6, 2018</t>
  </si>
  <si>
    <r>
      <t xml:space="preserve">2018- 2019 LIS &amp; EBEIS Validation </t>
    </r>
    <r>
      <rPr>
        <b/>
        <sz val="9"/>
        <color theme="1"/>
        <rFont val="Calibri"/>
        <family val="2"/>
        <scheme val="minor"/>
      </rPr>
      <t>(Public  Schools)</t>
    </r>
  </si>
  <si>
    <t>Sept.25, 26  &amp; 27,  2018</t>
  </si>
  <si>
    <t>Monitoring-  LIS &amp; EBEIS</t>
  </si>
  <si>
    <t>Sept. 21, 2018</t>
  </si>
  <si>
    <t>To prepare the Division research agenda based on Basic Education Research Fund (BERF) standard and oversee its implementation</t>
  </si>
  <si>
    <t>July and Nov 2018</t>
  </si>
  <si>
    <t>July 24-25,2018</t>
  </si>
  <si>
    <t>Provision of Technical Assistance to Research Proponents</t>
  </si>
  <si>
    <t>July, Aug and Sep 2018</t>
  </si>
  <si>
    <t>Provision of Technical Assistance for 2018 BERF Applicants/ Proponents</t>
  </si>
  <si>
    <t>Aug and Sep 2018</t>
  </si>
  <si>
    <t>Aug 14, 2018
Sep 5, 2018</t>
  </si>
  <si>
    <t>Conduct quarterly monitoring, provide technical assistance, and oversee the implementation of researches under BERF grant</t>
  </si>
  <si>
    <t>July and Sep 2018</t>
  </si>
  <si>
    <t>July 13, 2018
Sep 26, 2018</t>
  </si>
  <si>
    <t>Evaluation of Research Proposals</t>
  </si>
  <si>
    <t>July, Aug, Oct and Nov 2018</t>
  </si>
  <si>
    <t>July 2018
Aug 17, 2018</t>
  </si>
  <si>
    <t>Sep and Nov 2018</t>
  </si>
  <si>
    <t>Sep 3, 2018</t>
  </si>
  <si>
    <t>Creation of M&amp;E Tool for monitoring of National Examinations and Governance-related programs and services</t>
  </si>
  <si>
    <t>Creation of Division Level  SBM Technical Field Assistance Task Force</t>
  </si>
  <si>
    <t>Validation and technical assistance to public schools processing for separation of annex</t>
  </si>
  <si>
    <t xml:space="preserve">July- September </t>
  </si>
  <si>
    <t>To facilitate the conduct and monitoring of the National Assessment Tests</t>
  </si>
  <si>
    <t>January- December</t>
  </si>
  <si>
    <t xml:space="preserve">Awards and recognition  </t>
  </si>
  <si>
    <t xml:space="preserve">December </t>
  </si>
  <si>
    <t>To be Implemented</t>
  </si>
  <si>
    <t>Conduct of Punch listing &amp; Final Inspection of Completed Buildings:  Specific Schools</t>
  </si>
  <si>
    <t>Conduct of Punchlisting &amp; Final Inspection of Completed: Specific Buildings</t>
  </si>
  <si>
    <t>Deworming</t>
  </si>
  <si>
    <t>WIFA</t>
  </si>
  <si>
    <t>WiNS</t>
  </si>
  <si>
    <t>Dental Health Services: Oral Examination</t>
  </si>
  <si>
    <t>Treatment</t>
  </si>
  <si>
    <t>Batang Pinoy 2018</t>
  </si>
  <si>
    <t>BSP National Jamboree 2018</t>
  </si>
  <si>
    <t>Roll-out of the Remaining DRRM Modules</t>
  </si>
  <si>
    <t>June to July 2018</t>
  </si>
  <si>
    <t>Partnerships for Strengthening Resilience</t>
  </si>
  <si>
    <t>Establish a regular coordination mechanism, database, and protocol for organizing, sharing and tracking information, resources, expertise and best practices among external and internal partners</t>
  </si>
  <si>
    <t>Monthly Coordination Meeting with Provincial Peace and Order Council (PPOC)</t>
  </si>
  <si>
    <t>Once a month</t>
  </si>
  <si>
    <t>July 3, 2018
August 7, 2018
Septembber 4, 2018</t>
  </si>
  <si>
    <t>DRRM Information System (DRRMIS) and Research</t>
  </si>
  <si>
    <t>Create uniform templates to accommodate required data and provide feedback to the different DepEd offices and partners</t>
  </si>
  <si>
    <t>Created/Developed uniform templates for DRRM reporting</t>
  </si>
  <si>
    <t>Year Round</t>
  </si>
  <si>
    <t>July to September 2018</t>
  </si>
  <si>
    <t>Conduct evidence-based research relative to DRRM, CCA, and EiE as basis for risk-informed policy and standard formulation and program implementation</t>
  </si>
  <si>
    <t>Conceptualizing Classroom-Based Research Proposal on Disaster Risk Reduction &amp; Management (DRRM)</t>
  </si>
  <si>
    <t>September to November 2018</t>
  </si>
  <si>
    <t xml:space="preserve">September 10-12, 2018 </t>
  </si>
  <si>
    <t>For review and validation at Planning and Research Section</t>
  </si>
  <si>
    <t>Resilience Education</t>
  </si>
  <si>
    <t>Conduct DRRM, CCA, and EiE trainings for DepEd personnel at all levels</t>
  </si>
  <si>
    <t>Provide a platform for DRRM Coordinators for supplemental learnings and addressing challenges on the implementation of DRRM, CCA, and EiE</t>
  </si>
  <si>
    <t>Created FB group and group chat group for coaching and giving of techincal assistance to all district offices</t>
  </si>
  <si>
    <t>Learning Continuity and Resilience Interventions</t>
  </si>
  <si>
    <t>Provide interventions for the well-being of affected personnel and learners</t>
  </si>
  <si>
    <t>September to December</t>
  </si>
  <si>
    <t>Septembr 2018</t>
  </si>
  <si>
    <t>On the process of implementation</t>
  </si>
  <si>
    <t xml:space="preserve"> IEC and Advocacy for Resilience</t>
  </si>
  <si>
    <t>Establish a library on IECs for DRRM, CCA, and EiE (hard and digital)</t>
  </si>
  <si>
    <t>Created Division DRRM websites for IECs</t>
  </si>
  <si>
    <t>* To prepare and implement advocacy programs to increase awarenness of stakeholders and gather resource supports to basic education</t>
  </si>
  <si>
    <t>Conducted information,education, communication dissemination on SHS_Joint Delivery Venture Program to 6 identified academic institutions,17 Sec. School heads,17 SHS focal person, 401 learners and parents; and  on the Revised Guidelines on the use of the Special Education Fund (SEF) to 33 PSDS with the SDS and ASDS.</t>
  </si>
  <si>
    <t>Sept 12,20,21,24/2018</t>
  </si>
  <si>
    <t>* To monitor programs and outcomes of projects and partners to identify areas for contineous improvement and sustaining partnerships and sumbit to the SOS</t>
  </si>
  <si>
    <t>* Followed-up programs of project with partners and identified needs for maintenance and sustainability</t>
  </si>
  <si>
    <t>July to September/2018</t>
  </si>
  <si>
    <t>* To prepare find draft of partnership proposals for recommendation to the SOS</t>
  </si>
  <si>
    <t>* Collaboratively worked with the Division Legal Office in drafting partnership proposal</t>
  </si>
  <si>
    <t>* To prepare find draft of Memorandum of understanding/Agreement for recommendation to the SOS.</t>
  </si>
  <si>
    <t>* Coordinated with the Division Legal Office in the drafting of MOA/MOU.</t>
  </si>
  <si>
    <t>13MOA's</t>
  </si>
  <si>
    <t>* To finalize write ups and provide updates to stakeholders on the tatus progress of programs /projects to provide feedback and generate contineous support</t>
  </si>
  <si>
    <t>* Formulated and drafted wrote-ups on the updates of programs/projects provide to concerned parters/stakeholders</t>
  </si>
  <si>
    <t>* To prepare and submit Report on Programs supported by stakeholders (existing and new ones) to the management of the schools division as feedback on the programs status as used as the serouce requirement of the school.</t>
  </si>
  <si>
    <t>* Accomplished and submitted reports can prepare to stakeholders as feedback mechanism</t>
  </si>
  <si>
    <t>* To monitor and ensure inplementation of … standards and guidelines to maintain the intequity and credibility of the schools division to its partneers and stakeholders</t>
  </si>
  <si>
    <t>*Followed-up implementation of pollicies / standards of Brigada Eskwela and Adpot-A-School Programs/Project.</t>
  </si>
  <si>
    <t>* To prepare and provide Final Report of Accomploshment of Programs supported by stakeholders to provide feedback.</t>
  </si>
  <si>
    <t>* Accomplished and submitted reports to stakeholders for contineous support</t>
  </si>
  <si>
    <t>*To design/develop a tool to monitor inmplentation of programs and prjoects processing on resource mobilization/partnership ; submit report to management to provide feedback and generate contineous support.</t>
  </si>
  <si>
    <t>* Research and Development</t>
  </si>
  <si>
    <t>* To conduct actions/basic research on local School Board engagement and commitment ; successful participation and prevision of resources for school governance</t>
  </si>
  <si>
    <t>* Conducted BERF research study to Ata Learners and gathered data on their health knowledge and practices for data analysis</t>
  </si>
  <si>
    <t>P75,000.00</t>
  </si>
  <si>
    <t>P29,500.00</t>
  </si>
  <si>
    <t>P29,000.00</t>
  </si>
  <si>
    <t>1ST Trench for liquidation</t>
  </si>
  <si>
    <t>* Technical Assistance</t>
  </si>
  <si>
    <t>* To provide Technical assistance to schools and learning centers by responding to the identified needs of the schools and learning centers in relation to social mobilization and governance operations</t>
  </si>
  <si>
    <t>* Provided techinal assistance to schools for governance operations</t>
  </si>
  <si>
    <t xml:space="preserve">Other Related Services :  (Secretariat, Division Research Commity; Secretariat Division Gender and Development ; Focal person ,Federated PTA )                               </t>
  </si>
  <si>
    <t>To provide administrative support to the SDRC, GFPS, PTA and GAD Activities, programs and projects</t>
  </si>
  <si>
    <t>Meetings, Feedback of program implementation ; Monitoring of GAD, Research and PTA Activities</t>
  </si>
  <si>
    <t>* Designed and developed a template -monitoring trol for a SEF utilization</t>
  </si>
  <si>
    <t>*To provide assistance and support in monitoring progress and outcome of project partners to identify areas of continuous improvement and sustaining partnerships.</t>
  </si>
  <si>
    <t>Organized a Team of Music Education  Resource Speakers</t>
  </si>
  <si>
    <t xml:space="preserve">July- August </t>
  </si>
  <si>
    <t>BLEND with ME</t>
  </si>
  <si>
    <t>August 1-3, 2018</t>
  </si>
  <si>
    <t>17, 500.00</t>
  </si>
  <si>
    <t>* Tap resources to fund school-based INSET, division-wide capability-building activities and education resources</t>
  </si>
  <si>
    <t>Regional Visayas Cluster NAMCYA Training Workshop in Bohol</t>
  </si>
  <si>
    <t xml:space="preserve">September </t>
  </si>
  <si>
    <t>September 7-8, 2018</t>
  </si>
  <si>
    <t>7, 200.00</t>
  </si>
  <si>
    <t>Charged to School MOOE</t>
  </si>
  <si>
    <t xml:space="preserve">BLEND Visual Artists Undertake Mural Painting  </t>
  </si>
  <si>
    <t>August-December</t>
  </si>
  <si>
    <t xml:space="preserve">Mural Painting was postponed due to delay of School MOOE. </t>
  </si>
  <si>
    <t>Buglasan Decoration Committee</t>
  </si>
  <si>
    <t xml:space="preserve">October </t>
  </si>
  <si>
    <t>October 5-25, 2018</t>
  </si>
  <si>
    <t>Charged to Negros Oriental Provincial Tourism Office</t>
  </si>
  <si>
    <t xml:space="preserve">Joint District Echo Training- Worskop on BLEND with ME </t>
  </si>
  <si>
    <t xml:space="preserve">Aug.10, 17, 21. 24, .25, 31-  Sept.1 &amp; 8, 2018 
</t>
  </si>
  <si>
    <t xml:space="preserve">Districts' Financial Initiatives </t>
  </si>
  <si>
    <t>2nd Provincial Folk Dance Seminar Workshop Conducted by NORSU- Negros Chapter</t>
  </si>
  <si>
    <t xml:space="preserve">August </t>
  </si>
  <si>
    <t>August 3-5, 2018</t>
  </si>
  <si>
    <t>140, 000.00</t>
  </si>
  <si>
    <t>Culture &amp; Arts Coordinators Conference Workshop * First Quarter of SY 2018-2019</t>
  </si>
  <si>
    <t>May 18, 2018, July 7, 2015 &amp; October 4, 2018</t>
  </si>
  <si>
    <t>HRTD Fund</t>
  </si>
  <si>
    <t>DFOT (Sining ng Tanghalan) 2018 Fund Assistance by the Provincial Government through School Board</t>
  </si>
  <si>
    <t>Funded by the Provincial Government</t>
  </si>
  <si>
    <t>BLEND 2018, a- three-day traning workshop for all Districut Culture &amp; Arts &amp; BLEND Performers</t>
  </si>
  <si>
    <t>September 21-23, 2018</t>
  </si>
  <si>
    <t>75, 000.00</t>
  </si>
  <si>
    <t>To assist in the provision of Technical Assistance to Schools and learning centers by responding the identified needs of the schools and learning centers in relation to social mobilization and governance and operations.</t>
  </si>
  <si>
    <t>Assited the consolidation of 1st, 2nd &amp; 3rd Quarter Reports with the District Cuture &amp; Arts Coordiantors</t>
  </si>
  <si>
    <t>Assisted MAPEH in the submission of Regional Reports</t>
  </si>
  <si>
    <t>July -December</t>
  </si>
  <si>
    <t>August 30, 2018</t>
  </si>
  <si>
    <t>In close partnership with MAPEH</t>
  </si>
  <si>
    <t>Assisted the Launching of DepEd-Nestle Campus Wellness Program along with Mrs. Esterlina Paragoso</t>
  </si>
  <si>
    <t>July 12. 2018</t>
  </si>
  <si>
    <t>Mrs. Paragoso's HRTD Fund</t>
  </si>
  <si>
    <t xml:space="preserve">Division Site Validation of Best Implementing School on Brigada Eskwela 2018 </t>
  </si>
  <si>
    <t>July 7, 12, 31, 2018</t>
  </si>
  <si>
    <t>c/o Adopt A- School Program</t>
  </si>
  <si>
    <t>Rendition of Production &amp; Intermission Numbers by the BLEND Performers on Special Events</t>
  </si>
  <si>
    <t xml:space="preserve">June- December </t>
  </si>
  <si>
    <t>June 12, July 12, August 31, September 27 &amp; 29, 2018</t>
  </si>
  <si>
    <t>Invitational engagements are funded by the program owners.</t>
  </si>
  <si>
    <t>To coordinate and maintain communication with the local government in the development of culture and arts in the province, special events and other social mobilization related activities</t>
  </si>
  <si>
    <t>Attendance &amp; Engagement toPartners (ANOPI, NOTC…)</t>
  </si>
  <si>
    <t>July- December</t>
  </si>
  <si>
    <t>July 10, 23, August 1,14, 15,  16,2018</t>
  </si>
  <si>
    <t>Invitational Meetings are financed by Partners</t>
  </si>
  <si>
    <t>To facilitate with other colleagues in other sections/ units/ division</t>
  </si>
  <si>
    <t>(Asssisted the Technical Evaluation of Research Report &amp; writing of Research Abstract by editing &amp; HRDD by hosting socials)</t>
  </si>
  <si>
    <t>Septemebr 3 &amp; 28, 2018</t>
  </si>
  <si>
    <t xml:space="preserve">
Research Seminar-Workshop for 2017 BERF Grantees</t>
  </si>
  <si>
    <t>Technical Evaluation of Research Report and Writing of Research Abstract</t>
  </si>
  <si>
    <t>Basic Incident Command System Training</t>
  </si>
  <si>
    <t>Psychological First Aid Training</t>
  </si>
  <si>
    <t>School Risk Mapping Workshop (Online Plotting &amp; Encoding)</t>
  </si>
  <si>
    <t>PPOC Funds (Province)</t>
  </si>
  <si>
    <t>Waiting for the SubAro</t>
  </si>
  <si>
    <t>Conduct of Technical Assistance  to schools and LCs based on identified needs</t>
  </si>
  <si>
    <t>Revisit and update the SIP and AIP</t>
  </si>
  <si>
    <t>Jan- Dec</t>
  </si>
  <si>
    <t>Oct- Dec</t>
  </si>
  <si>
    <t>July- Sept</t>
  </si>
  <si>
    <t>Submission of Accomplishment Reports through District MEA</t>
  </si>
  <si>
    <t>September- October</t>
  </si>
  <si>
    <t xml:space="preserve">Validation and Monitoring of Private schools with Government Recognition </t>
  </si>
  <si>
    <t xml:space="preserve">Validation and Monitoring of Private schools with Permit to Operate </t>
  </si>
  <si>
    <t xml:space="preserve">Validation of Private Schools which are already closed but have failed to declare closure  </t>
  </si>
  <si>
    <t>Technical Assistance and Monitoring of Private schools operating while Permit to Operate is on process</t>
  </si>
  <si>
    <t>4. Ensure continuous improvement of schools and learning centers through School-Based Management System (SBM)</t>
  </si>
  <si>
    <t>5. Manage and implement the Quality Management System (QMS)</t>
  </si>
  <si>
    <t>6.  Develop  M&amp;E tools for monitoring the implementation of the various programs and projects</t>
  </si>
  <si>
    <t>Conference and Feedbacking on the Online Tool and Offline generator for Monitoring, Evaluation &amp; Adjustment (MEA) of schools and districts</t>
  </si>
  <si>
    <t>Implementation of quarterly SMEA/DsMEA/DMEA</t>
  </si>
  <si>
    <t>July-September</t>
  </si>
  <si>
    <t>September-October</t>
  </si>
  <si>
    <t xml:space="preserve">Sports </t>
  </si>
  <si>
    <t xml:space="preserve">Scouting </t>
  </si>
  <si>
    <t>To participate in sports activities and help facilitate in its conduct</t>
  </si>
  <si>
    <t xml:space="preserve">To participate in scouting activities and advocate its goals and programs </t>
  </si>
  <si>
    <t>Governor's Back to School Sports</t>
  </si>
  <si>
    <t>Governor's Sports Festival</t>
  </si>
  <si>
    <t>District Meet 2018</t>
  </si>
  <si>
    <t>Municipal Meet 2018</t>
  </si>
  <si>
    <t>District Level GSP-BSP Scouting and Encampment</t>
  </si>
  <si>
    <t>National Jamboree- Baguio</t>
  </si>
  <si>
    <t>GAANO 2018</t>
  </si>
  <si>
    <t>August - September</t>
  </si>
  <si>
    <t xml:space="preserve">   July to September</t>
  </si>
  <si>
    <t>Monitoring and Inspection of schools and  buildings</t>
  </si>
  <si>
    <t>4. CULTURE &amp; ARTS &amp; SPECIAL EVENTS</t>
  </si>
  <si>
    <t>5. SPORTS &amp; SCOUTING</t>
  </si>
  <si>
    <t>6. DISASTER RISK REDUCTION MANAGEMENT</t>
  </si>
  <si>
    <t>7. EDUCATION FACILITIES SECTION</t>
  </si>
  <si>
    <t>8. MEDICAL &amp; DENTAL HEALTH UNIT</t>
  </si>
  <si>
    <t>Dental Health Education</t>
  </si>
  <si>
    <t>Dental Services</t>
  </si>
  <si>
    <t xml:space="preserve">Administrative </t>
  </si>
  <si>
    <t>Other Task</t>
  </si>
  <si>
    <t>To provide dental health education to pupils and enhance oral health information to teaching and non-teaching of 80% of schools visited.</t>
  </si>
  <si>
    <t>Conducted health talks to pupils, teaching and non-teaching personnel.</t>
  </si>
  <si>
    <t>July to September</t>
  </si>
  <si>
    <t>To conduct oral examination to kindergarten up to grade 12 pupils/students.</t>
  </si>
  <si>
    <t>Conducted dental check-up from K-12.</t>
  </si>
  <si>
    <t>To render dental treatment to pupils/students from kindergarten to grade 12.</t>
  </si>
  <si>
    <t xml:space="preserve">Tooth extraction with permission slip </t>
  </si>
  <si>
    <t xml:space="preserve">To monitor the implementation of school dental health programs of 80% schools visited. </t>
  </si>
  <si>
    <t>To submit 100% of required reports.</t>
  </si>
  <si>
    <t xml:space="preserve">Monitored oral health care program. </t>
  </si>
  <si>
    <r>
      <t>Submitted required reports every 1</t>
    </r>
    <r>
      <rPr>
        <vertAlign val="superscript"/>
        <sz val="10"/>
        <color theme="1"/>
        <rFont val="Times New Roman"/>
        <family val="1"/>
      </rPr>
      <t>st</t>
    </r>
    <r>
      <rPr>
        <sz val="10"/>
        <color theme="1"/>
        <rFont val="Times New Roman"/>
        <family val="1"/>
      </rPr>
      <t xml:space="preserve"> Monday of the month.</t>
    </r>
  </si>
  <si>
    <t>To join 80% of medical-dental missions per invitation by LGUs and NGOs.</t>
  </si>
  <si>
    <t>Participated in medical-dental mission per invitation by LGUs/NGOs.</t>
  </si>
  <si>
    <t xml:space="preserve">To coordinate  the preparation of a Human Resource  Development Plan for the SDO to ensure the competent personnel in the SDO when needed      </t>
  </si>
  <si>
    <t xml:space="preserve">1.0Prepared a 2018 Division  HRD Plan               </t>
  </si>
  <si>
    <t>2. Managed Division Initiated Trainings of Teaching &amp; non-Teaching personnel</t>
  </si>
  <si>
    <t>September 28,2018</t>
  </si>
  <si>
    <t>210,00</t>
  </si>
  <si>
    <t>3. Managed &amp; conducted roll-out on the use of the PPST RP</t>
  </si>
  <si>
    <t xml:space="preserve"> 4. Managed &amp; Conducted Division RPMS Roll-Out</t>
  </si>
  <si>
    <t>To implement system for preparing HR development Plans (including Professional and career develoment plans of employees</t>
  </si>
  <si>
    <t xml:space="preserve">Managed the Regional TIP Orientation of Newly hired teachers    </t>
  </si>
  <si>
    <t>Jan-December</t>
  </si>
  <si>
    <t xml:space="preserve">Managed Division Oath-Taking Ceremonies of the Newly Hired &amp; promoted teaching &amp; non-teaching personnel    </t>
  </si>
  <si>
    <t xml:space="preserve">Managed  &amp; provide the smooth flow of the approval of the training designs </t>
  </si>
  <si>
    <t>Provide training &amp; logistical support</t>
  </si>
  <si>
    <t>To propose, design and implement programs to respond to the welfare needs of the employees</t>
  </si>
  <si>
    <t>Managed the Division Orientation on CSC Policies &amp; Guidelines</t>
  </si>
  <si>
    <t>To provide Technical Assistance to schools and learning centers by responding to the identified needs Iin relation to HRD and other matters on governance &amp; operations</t>
  </si>
  <si>
    <t>Monitored HRD and SGOD related activities, issues and concerns              Served as On -sight monitor and Class manager during the Training on Instructional Supervision which is a regional activity</t>
  </si>
  <si>
    <t>Jan-Dec</t>
  </si>
  <si>
    <t>Others: served as Coordinator for YFD ( Youth Formation, Student leadership and Career Guidance,; BAC member and GAD Secretariat</t>
  </si>
  <si>
    <t>To update and spearhead activities related to career gudiance and youth formation</t>
  </si>
  <si>
    <t xml:space="preserve">Career Guidance Summit </t>
  </si>
  <si>
    <t>310,00</t>
  </si>
  <si>
    <t>9. HUMAN RESOURCE &amp; DEVELOPMENT SECTION</t>
  </si>
  <si>
    <t>1st Round (Jul-Sept)</t>
  </si>
  <si>
    <t>Jul-Sept</t>
  </si>
  <si>
    <t>School Visits</t>
  </si>
  <si>
    <t>Nursing Health Assessment</t>
  </si>
  <si>
    <t>Jul- Sept</t>
  </si>
  <si>
    <t xml:space="preserve"> School Based Feeding Program</t>
  </si>
  <si>
    <t>PPAN (Kinder)</t>
  </si>
  <si>
    <t>July-December</t>
  </si>
  <si>
    <t>Site Inspection</t>
  </si>
  <si>
    <t>● To conduct site inspection, site validation and site appraisal for construction of school buildings and facilities, water and sanitation facilities, repair of school buildings and facilities, restoration of Gabaldon and heritage buildings and electrification program including inspection after disasters</t>
  </si>
  <si>
    <t>Conducted  site inspection, site validation and site appraisal for construction of classroom buildings, Unique and TVL workshops, repair of school buildings and facilities, restoration of Gabaldon and heritage buildings and upgrading of electrical system of schools</t>
  </si>
  <si>
    <t>Jan - Dec. 2018</t>
  </si>
  <si>
    <t>Jul- Sep. 2018</t>
  </si>
  <si>
    <t>Due to the introduction of the DepEd program of converting one classroom on pre-selected 18 central schools to dental/medical clinic and the 2 burned classrooms at Inapoy ES and Tayasan NSHS</t>
  </si>
  <si>
    <t>● To prepare needed reports on site inspection, site validation and site appraisal and proposed listings for school building program, water and sanitation facilities, repair/ rehabilitation of school buildings and facilities, restoration of Gabaldon and heritage buildings and electrification program</t>
  </si>
  <si>
    <t>Prepared needed report and listing for school building program, repair/ rehabilitation of school buildings and facilities, restoration of Gabaldon buildings, upgrading of electrical system of schools and conversion of classroom for dental and medical clinic</t>
  </si>
  <si>
    <t>Due to the introduction of the DepEd program of converting one classroom on pre-selected 18 central schools to dental/medical clinic</t>
  </si>
  <si>
    <t>BAC Procurement Activities</t>
  </si>
  <si>
    <t>● To provide technical assistance to DepED Bids and Awards Committee (BAC) in the procurement of repair/ rehabilitation of school buildings and facilities, restoration of Gabaldon and heritage buildings and electrification program and other procurement  (pre-procurement meeetings, pre-bid conferences, bid openings, other related meetings, evaluation of bid proposals and conduct of post-qualification evaluation of contractors)</t>
  </si>
  <si>
    <t>Provided technical assistance to DepED Bids and Awards Committee (BAC) in the procurement of repair/ rehabilitation of school buildings and facilities, restoration of Gabaldon and heritage buildings and upgrading of electrical system of schools (pre-bid conferences, bid openings, evaluation of bid proposals and conduct of post-qualification evaluation of contractors)</t>
  </si>
  <si>
    <t>Bidding activities were done in the first and second quarters</t>
  </si>
  <si>
    <t>● To prepare and/or check DepED Bids and Awards Committee (BAC) procurement documents for repair/ rehabilitation of school buildings and facilities, restoration of Gabaldon and heritage buildings and electrification program and other procurement</t>
  </si>
  <si>
    <t>Prepared and/or checked DepED Bids and Awards Committee (BAC) procurement documents for repair/ rehabilitation of school buildings and facilities, restoration of Gabaldon and heritage buildings and upgrading of electrical system of schools</t>
  </si>
  <si>
    <t>Construction</t>
  </si>
  <si>
    <t xml:space="preserve">● To prepare and/or check memoranda and communications regarding school building program, water and sanitation facilities, repair/ rehabilitation of school buildings and facilities, restoration of Gabaldon and heritage buildings, electrification program, school furniture program and related aspects </t>
  </si>
  <si>
    <t xml:space="preserve">Prepared and/or checked memoranda and communications regarding school building program, water and sanitation facilities, repair/ rehabilitation of school buildings and facilities, restoration of Gabaldon and heritage buildings, electrification program, school furniture program and related aspects </t>
  </si>
  <si>
    <t>● To attend/ conduct pre-construction meetings, coordination meetings, construction meetings, workshops and other meetings related to school building program, water and sanitation facilities, repair/ rehabilitation of school buildings and facilities, restoration of Gabaldon and heritage buildings, electrification program, school furniture program and related aspects</t>
  </si>
  <si>
    <t>Attended/ conducted pre-construction meetings, regional coordination meetings, construction meetings, workshops and other meetings related to school building program, water and sanitation facilities, repair/ rehabilitation of school buildings and facilities, restoration of Gabaldon and heritage buildings, electrification program, school furniture program and related aspects</t>
  </si>
  <si>
    <t xml:space="preserve">● To conduct monitoring inspection of on-going construction of school buildings and water and sanitation facilities  to assure adherence to standards, plans and specifications </t>
  </si>
  <si>
    <t xml:space="preserve">Conducted monitoring inspection of on-going construction of school buildings and facilities to assure adherence to standards, plans and specifications </t>
  </si>
  <si>
    <t>Education Facilities Repair</t>
  </si>
  <si>
    <t xml:space="preserve">● To prepare program of works and estimates (POWE) for classrooms and other school facilities for repair </t>
  </si>
  <si>
    <t>Prepared program of works and estimates (POWE) for conversion of one classroom to dental/ medical clinic in pre-selected central schools</t>
  </si>
  <si>
    <t>Due to conversion of one classroom on pre-selected 18 central schools to dental/medical clinic</t>
  </si>
  <si>
    <t>● To prepare program of works and estimates (POWE) for repair of offices in the Division Office and Library Hub Building</t>
  </si>
  <si>
    <t>Prepared program of works and estimates (POWE) for repair of offices in the Division Office and Library Hub Building</t>
  </si>
  <si>
    <t xml:space="preserve">● To conduct monitoring inspection and assessment of work accomplishment of on-going repair/ rehabilitation of school buildings and facilities </t>
  </si>
  <si>
    <t xml:space="preserve">Conducted monitoring inspection and assessment of work accomplishment of on-going repair/ rehabilitation of school buildings and facilities </t>
  </si>
  <si>
    <t xml:space="preserve">● To prepare and/or review the Statement of Work Accomplishment (SWA) and prepare Summary of SWA and Certificate of Payments (COP) and other documents for billing purposes </t>
  </si>
  <si>
    <t>Prepared and/or reviewed the Statement of Work Accomplishment (SWA) and prepared Summary of SWA and Certificate of Payments (COP) and other documents for billing purposes for CY 2016, CY 2017 and CY 2018 BEFF Repair</t>
  </si>
  <si>
    <t>Electrification Program</t>
  </si>
  <si>
    <t xml:space="preserve">● To prepare program of works and estimates (POWE) for electrification program (electrical system upgrade, electrification of un-energized schools and provision of solar panels) </t>
  </si>
  <si>
    <t>Prepared program of works and estimates (POWE) for electrification program (electrical system upgrade) for CY 2019 BEFF Electrification Program</t>
  </si>
  <si>
    <t>The DPE Electrical Engineer is revising the POW of 11 recipient schools</t>
  </si>
  <si>
    <t>● To conduct monitoring inspection and assessment of work accomplishment of on-going works for electrification program  (electrical system upgrade, electrification of un-energized schools and provision of solar panels)</t>
  </si>
  <si>
    <t>Conducted monitoring inspection and assessment of work accomplishment of on-going works for electrification program  (electrical system upgrade) for CY 2018 BEFF Electrification Program</t>
  </si>
  <si>
    <t>● To prepare and/or review the Statement of Work Accomplishment (SWA) and prepare Summary of SWA and Certificate of Payments (COP) and other documents for billing purposes and other contract documents for electrification program  (electrical system upgrade, electrification of un-energized schools and provision of solar panels)</t>
  </si>
  <si>
    <t>Prepared and/or reviewed the Statement of Work Accomplishment (SWA) and prepared Summary of SWA and Certificate of Payments (COP) and other documents for billing purposes and other contract documents for electrification program  (electrical system upgrade, electrification of un-energized schools and provision of solar panels)</t>
  </si>
  <si>
    <t>Education Facilities Final Inspection</t>
  </si>
  <si>
    <t xml:space="preserve">● To conduct punchlisting and final inspection  on newly constructed school buildings, water and sanitation facilities, repair/ rehabilitation of school buildings and facilities, restoration of Gabaldon and heritage buildings and electrification program </t>
  </si>
  <si>
    <t xml:space="preserve">Conducted punchlisting and final inspection  on newly constructed school buildings, water and sanitation facilities, repair/ rehabilitation of school buildings and facilities, restoration of Gabaldon and heritage buildings and electrification program </t>
  </si>
  <si>
    <t>Preservation of Heritage Buildings</t>
  </si>
  <si>
    <t>● To prepare program of works and estimates (POWE) for restoration of Gabaldon and heritage buildings</t>
  </si>
  <si>
    <t>Prepared program of works and estimates (POWE) for restoration of Gabaldon and heritage buildings</t>
  </si>
  <si>
    <t>Preparation of program of works for Gabaldon Buildings were done in the first and second quarters</t>
  </si>
  <si>
    <t xml:space="preserve">● To conduct monitoring inspection and assessment of work accomplishment of on-going restoration of Gabaldon and heritage buildings </t>
  </si>
  <si>
    <t xml:space="preserve">Conducted monitoring inspection and assessment of work accomplishment of on-going restoration of Gabaldon and heritage buildings </t>
  </si>
  <si>
    <t>● To prepare and/or review the Statement of Work Accomplishment (SWA) and prepare Summary of SWA and Certificate of Payments (COP) and other documents for billing purposes and contract documents for restoration of Gabaldon and heritage buildings</t>
  </si>
  <si>
    <t>Prepared and/or reviewed the Statement of Work Accomplishment (SWA) and prepared Summary of SWA and Certificate of Payments (COP) and other documents for billing purposes and contract documents for restoration of Gabaldon and heritage buildings</t>
  </si>
  <si>
    <t>Demolition and Condemnation of School Buildings</t>
  </si>
  <si>
    <t>● To conduct inspection of school buildings to assess structural integrity and to give advise to the concerned school heads and teachers if buildings are still repairable or  for demolition/ review inspection and appraisal report</t>
  </si>
  <si>
    <t>Conducted inspection of school buildings to assess structural integrity and to given advise to the concerned school heads and teachers if buildings are still repairable or  for demolition/ review inspection and appraisal report</t>
  </si>
  <si>
    <t>School Mapping, Inventory of School Buildings and Educational Facilities</t>
  </si>
  <si>
    <t>● To conduct inspection to gather relevant data on school buildings and facilities and identify needs of schools</t>
  </si>
  <si>
    <t>Conducted inspection to gather relevant data on school buildings and facilities and identify needs of schools</t>
  </si>
  <si>
    <t>The central office has a program called National School Building Inventory (NSBI) conducted every 2 years</t>
  </si>
  <si>
    <t>School Titling</t>
  </si>
  <si>
    <t>● To maintain list of schools with/ or without site ownership documents</t>
  </si>
  <si>
    <t>Maintained and keep updating on the list of schools with/ or without site ownership documents</t>
  </si>
  <si>
    <t>Mr. Amor, ADA VI is in the process of updating the list of all schools with their corresponding site ownership document/ or without such documents</t>
  </si>
  <si>
    <t>To provide Dental Health Education to 20%Grade I Pupils orally examined</t>
  </si>
  <si>
    <t>Conducted Health Talks to Grade 1 Pupils</t>
  </si>
  <si>
    <t>To Attend 80% Medical Dental Mission as per invitation LGU/NGO</t>
  </si>
  <si>
    <t>To assist the dentists in monitoring  Dental projects and Programs of at least 80% of schools visited.</t>
  </si>
  <si>
    <t>Participated Medical Dental Missions</t>
  </si>
  <si>
    <t>Assisted the dentist in monitoring Dental Projects.</t>
  </si>
  <si>
    <t>Dental Health Education for Dental Aides</t>
  </si>
  <si>
    <t>Dental Services for Dental Aides</t>
  </si>
  <si>
    <t>Dental Aides</t>
  </si>
  <si>
    <t>School Health Section</t>
  </si>
  <si>
    <t>Health and Nutrition Education</t>
  </si>
  <si>
    <t>To conduct 20 health lectures/ talks to classes per month.</t>
  </si>
  <si>
    <t>To serve as resource speaker in health related activities as per invitation</t>
  </si>
  <si>
    <t>To inspect the sanitation, food services, sanitary permits and health certificates of all canteen helpers per month.</t>
  </si>
  <si>
    <t>To supervise 4 schools on the maintenance of safe, healthful and sanitary conditions of the school facilities per month</t>
  </si>
  <si>
    <t xml:space="preserve">To monitor and evaluate health nutrition program and project implementation like:
   /  School- Based Feeding Program
  /   Philippine Plan of Action for     Nutrition 
  /    Essential Health Care Program
      /    National Drug Education Program
    _/ Dengue Prevention Control Program ( Temephos, O/L 
              Trap, Olyset net
       /  Gulayan at Palaisdaan sa Paaralan
       /  School- Based Immunization Program
       / Adolescent and Youth Health Development Program
        / Wash in School Program
       / WIFA
</t>
  </si>
  <si>
    <t xml:space="preserve">To conduct individual health inspection of at least 85% school children in a year.                              </t>
  </si>
  <si>
    <t xml:space="preserve">• To treat/refer all pupils with identified ailments.   </t>
  </si>
  <si>
    <t xml:space="preserve">• To conduct different screening procedures to at least 85% school children in a year.                                              </t>
  </si>
  <si>
    <t xml:space="preserve">• To deworm at least 85% school children.                 </t>
  </si>
  <si>
    <t>• To serve as First aider during the following activities</t>
  </si>
  <si>
    <t>• To conduct home/ hospital visitation as needed</t>
  </si>
  <si>
    <t>To conduct RBS screening and BP taking to teaching and non-teaching personnel  per school visit</t>
  </si>
  <si>
    <t>• To coordinate and refer cases regarding treatment and proper management to community health agencies in a year</t>
  </si>
  <si>
    <t>• To coordinate and participate community assemblies twice a year</t>
  </si>
  <si>
    <t>Conducted 20 health lectures/ talks to classes per month</t>
  </si>
  <si>
    <t>Served as resource speaker in health related activities as per invitation</t>
  </si>
  <si>
    <t>Inspection done on the sanitation, food services, sanitary permits and health certificates of all canteen helpers per month.</t>
  </si>
  <si>
    <t>Supervised 4 schools on the maintenance of safe, healthful and sanitary conditions of the school facilities per month</t>
  </si>
  <si>
    <t xml:space="preserve">Monitored and evaluated health nutrition program and project implementation like:
   /  School- Based Feeding Program
  /   Philippine Plan of Action for     Nutrition 
  /    Essential Health Care Program
      /    National Drug Education Program
    _/ Dengue Prevention Control Program ( Temephos, O/L 
              Trap, Olyset net
       /  Gulayan at Palaisdaan sa Paaralan
       /  School- Based Immunization Program
       / Adolescent and Youth Health Development Program
        / Wash in School Program
       / WIFA
</t>
  </si>
  <si>
    <t xml:space="preserve">• Conducted individual health inspection of at least 85% school children in a year.                              </t>
  </si>
  <si>
    <t xml:space="preserve">• Treated/referred all pupils with identified ailments.   </t>
  </si>
  <si>
    <t xml:space="preserve">• Conducted different screening procedures to at least 85% school children in a year.                                              </t>
  </si>
  <si>
    <t xml:space="preserve">• Dewormed at least 85% school children.                 </t>
  </si>
  <si>
    <t xml:space="preserve">• Served as First aider during the following activities: 
      BSP/GSP Camporale
   /   District Athletic Meet
      Provincial Athletic Meet
      Regional Meet ( NIRAA)
        PalarongPambansa
   /   DepEd scheduled activities (  trainings and seminars) GAANO
</t>
  </si>
  <si>
    <t>• Conducted home/ hospital visitation as needed</t>
  </si>
  <si>
    <t>• Conducted RBS screening and BP taking to teaching and non-teaching personnel  per school visit</t>
  </si>
  <si>
    <t>• Coordinated and refer cases regarding treatment and proper management to community health agencies in a year</t>
  </si>
  <si>
    <t>• Coordinated and participated community assemblies twice a year</t>
  </si>
  <si>
    <t>PLANNING &amp; RESEARCH</t>
  </si>
  <si>
    <t>KRA 1 : Plans and Budget</t>
  </si>
  <si>
    <t xml:space="preserve">Provide data and statistics  for DEDP/AIP
</t>
  </si>
  <si>
    <t xml:space="preserve">Provision of data generated from EBEIS </t>
  </si>
  <si>
    <t>July  to Sept. 2018</t>
  </si>
  <si>
    <t>5 types of reports</t>
  </si>
  <si>
    <t>KRA 2 EBEIS-  Enhanced Basic Education Information System</t>
  </si>
  <si>
    <t>Enhanced Basic Education Information System (EBEIS) and Report Generation</t>
  </si>
  <si>
    <t>1.  Update LIS Data</t>
  </si>
  <si>
    <t xml:space="preserve"> Update and Solve prevailing issues on LIS </t>
  </si>
  <si>
    <t>new schools - 8 schs.  ( 5-Private Schools and 3 JHS &amp; 3 SHS  Public Schools</t>
  </si>
  <si>
    <t>2.  Validate the Division Statistical Report</t>
  </si>
  <si>
    <t>Validate the division statistical report</t>
  </si>
  <si>
    <t>2 - LIS &amp; EBEIS</t>
  </si>
  <si>
    <t xml:space="preserve">KRA 3:  </t>
  </si>
  <si>
    <t>Capability Building</t>
  </si>
  <si>
    <t>Provide assistance  to the management of Schools Division Office, Schools and  Learning Centers.  School Heads and  Persons in-charge trained and capacitated  to operate and utilize web-based systems</t>
  </si>
  <si>
    <t>Conduct Seminar-Workshops to designated District  Planning Coordinators/ EBEIS in-charge  and District Supervisors on the following:</t>
  </si>
  <si>
    <t>PMIS/EBEIS Funds</t>
  </si>
  <si>
    <t>Technical Assistance</t>
  </si>
  <si>
    <t xml:space="preserve"> 1.  Gather data on the needs of the SDO, Schools and Learning Centers with regard planning </t>
  </si>
  <si>
    <t>Technical Assistance  provided  in the Gathering  other statistical data needed</t>
  </si>
  <si>
    <t xml:space="preserve">2.  Provide continuing technical support to users of the web-based education information system  (EBEIS) </t>
  </si>
  <si>
    <t>Provide technical assistance to  LIS issues</t>
  </si>
  <si>
    <t>Other Tasks</t>
  </si>
  <si>
    <t>Provide technical assistance needed by higher offices and external stakeholders</t>
  </si>
  <si>
    <t>Provide assistance requested by internal office and external stakeholders</t>
  </si>
  <si>
    <t>EBEIS Monitoring Activity</t>
  </si>
  <si>
    <t>Monitoring Activity</t>
  </si>
  <si>
    <t>Sept. 2018</t>
  </si>
  <si>
    <t>Monitoring-  5 schs.</t>
  </si>
  <si>
    <t>June –December 2018</t>
  </si>
  <si>
    <t>PLANNING FRAME, SYSTEMS, and PLANS</t>
  </si>
  <si>
    <t>To provide technical support and inputs in the preparation and updating of the school division's 6-year strategic plan and annual work plans</t>
  </si>
  <si>
    <t>No cost</t>
  </si>
  <si>
    <t>RESEARCH AND DEVELOPMENT</t>
  </si>
  <si>
    <t>Research Seminar-Workshop for 2017 BERF Grantees</t>
  </si>
  <si>
    <t>Implemented</t>
  </si>
  <si>
    <t>May,July, Aug, Sep, Oct 2018</t>
  </si>
  <si>
    <t>no cost</t>
  </si>
  <si>
    <t>May, Aug, Sep, Oct 2018</t>
  </si>
  <si>
    <t>April, July, Sep and Nov 2018</t>
  </si>
  <si>
    <t>Q1</t>
  </si>
  <si>
    <t>Q2</t>
  </si>
  <si>
    <t>Q3</t>
  </si>
  <si>
    <t>Q4</t>
  </si>
  <si>
    <t>Total Actual Target (Q1…Q4)</t>
  </si>
  <si>
    <t>Percent of Accomplishment (Actual Target/Annual Target *100)</t>
  </si>
  <si>
    <t>STATUS</t>
  </si>
  <si>
    <t>Addressed</t>
  </si>
  <si>
    <t>Not Addresed</t>
  </si>
  <si>
    <t xml:space="preserve">Proposed Corrective Action If not addressed </t>
  </si>
  <si>
    <t>Proposed Preventive Measure/s If not addressed</t>
  </si>
  <si>
    <t>Best Practices</t>
  </si>
  <si>
    <t>Quarter</t>
  </si>
  <si>
    <t>CIGPS STATUS QUARTER 1 TO QUARTER 4</t>
  </si>
  <si>
    <t>CONSOLIDATED DIVISION MONITORING, EVALUATION AND ADJUSTMEENT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</si>
</sst>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
  </numFmts>
  <fonts count="42">
    <font>
      <sz val="11"/>
      <color theme="1"/>
      <name val="Calibri"/>
      <family val="2"/>
      <scheme val="minor"/>
    </font>
    <font>
      <b/>
      <sz val="11"/>
      <color theme="1"/>
      <name val="Calibri"/>
      <family val="2"/>
      <scheme val="minor"/>
    </font>
    <font>
      <b/>
      <sz val="8"/>
      <color theme="1"/>
      <name val="Arial"/>
      <family val="2"/>
    </font>
    <font>
      <sz val="10"/>
      <color theme="1"/>
      <name val="Calibri"/>
      <family val="2"/>
      <scheme val="minor"/>
    </font>
    <font>
      <sz val="12"/>
      <color theme="1"/>
      <name val="Calibri"/>
      <family val="2"/>
      <scheme val="minor"/>
    </font>
    <font>
      <sz val="10.5"/>
      <color theme="1"/>
      <name val="Arial New"/>
      <family val="2"/>
    </font>
    <font>
      <sz val="12"/>
      <color theme="1"/>
      <name val="Arial New"/>
      <family val="2"/>
    </font>
    <font>
      <sz val="11"/>
      <color theme="1"/>
      <name val="Arial New"/>
      <family val="2"/>
    </font>
    <font>
      <sz val="12"/>
      <color theme="1"/>
      <name val="Times New Roman"/>
      <family val="1"/>
    </font>
    <font>
      <sz val="11"/>
      <color rgb="FF000000"/>
      <name val="Arial"/>
      <family val="2"/>
    </font>
    <font>
      <b/>
      <sz val="12"/>
      <color theme="1"/>
      <name val="Arial"/>
      <family val="2"/>
    </font>
    <font>
      <sz val="12"/>
      <color rgb="FF000000"/>
      <name val="Century Gothic"/>
      <family val="2"/>
    </font>
    <font>
      <sz val="11"/>
      <color rgb="FF000000"/>
      <name val="Century Gothic"/>
      <family val="2"/>
    </font>
    <font>
      <sz val="11"/>
      <color theme="1"/>
      <name val="Calibri"/>
      <family val="2"/>
      <scheme val="minor"/>
    </font>
    <font>
      <sz val="9"/>
      <color theme="1"/>
      <name val="Calibri"/>
      <family val="2"/>
      <scheme val="minor"/>
    </font>
    <font>
      <b/>
      <sz val="9"/>
      <color theme="1"/>
      <name val="Calibri"/>
      <family val="2"/>
      <scheme val="minor"/>
    </font>
    <font>
      <sz val="11"/>
      <color theme="1"/>
      <name val="Bahnschrift"/>
      <family val="2"/>
    </font>
    <font>
      <sz val="18"/>
      <color theme="1"/>
      <name val="Calibri"/>
      <family val="2"/>
      <scheme val="minor"/>
    </font>
    <font>
      <sz val="12"/>
      <color rgb="FF000000"/>
      <name val="Calibri"/>
      <family val="2"/>
    </font>
    <font>
      <sz val="10"/>
      <color theme="1"/>
      <name val="Arial Narrow"/>
      <family val="2"/>
    </font>
    <font>
      <b/>
      <sz val="10"/>
      <color theme="1"/>
      <name val="Arial Narrow"/>
      <family val="2"/>
    </font>
    <font>
      <sz val="12"/>
      <name val="Calibri"/>
      <family val="2"/>
    </font>
    <font>
      <sz val="12"/>
      <color theme="1"/>
      <name val="Bahnschrift"/>
      <family val="2"/>
    </font>
    <font>
      <sz val="10"/>
      <color theme="1"/>
      <name val="Times New Roman"/>
      <family val="1"/>
    </font>
    <font>
      <vertAlign val="superscript"/>
      <sz val="10"/>
      <color theme="1"/>
      <name val="Times New Roman"/>
      <family val="1"/>
    </font>
    <font>
      <sz val="14"/>
      <name val="Times New Roman"/>
      <family val="1"/>
    </font>
    <font>
      <b/>
      <sz val="14"/>
      <name val="Times New Roman"/>
      <family val="1"/>
    </font>
    <font>
      <sz val="14"/>
      <name val="Calibri"/>
      <family val="2"/>
      <scheme val="minor"/>
    </font>
    <font>
      <sz val="11"/>
      <name val="Calibri"/>
      <family val="2"/>
      <scheme val="minor"/>
    </font>
    <font>
      <b/>
      <sz val="14"/>
      <name val="Calibri"/>
      <family val="2"/>
    </font>
    <font>
      <sz val="14"/>
      <name val="Calibri"/>
      <family val="2"/>
    </font>
    <font>
      <sz val="12"/>
      <name val="Times New Roman"/>
      <family val="1"/>
    </font>
    <font>
      <sz val="11"/>
      <name val="Times New Roman"/>
      <family val="1"/>
    </font>
    <font>
      <sz val="9"/>
      <color theme="1"/>
      <name val="Times New Roman"/>
      <family val="1"/>
    </font>
    <font>
      <sz val="14"/>
      <color theme="1"/>
      <name val="Calibri"/>
      <family val="2"/>
      <scheme val="minor"/>
    </font>
    <font>
      <sz val="16"/>
      <color theme="1"/>
      <name val="Times New Roman"/>
      <family val="1"/>
    </font>
    <font>
      <sz val="14"/>
      <color theme="1"/>
      <name val="Times New Roman"/>
      <family val="1"/>
    </font>
    <font>
      <sz val="9"/>
      <color rgb="FF000000"/>
      <name val="Calibri"/>
      <family val="2"/>
      <scheme val="minor"/>
    </font>
    <font>
      <sz val="10"/>
      <color rgb="FF000000"/>
      <name val="Calibri"/>
      <family val="2"/>
      <scheme val="minor"/>
    </font>
    <font>
      <sz val="12"/>
      <name val="Calibri"/>
      <family val="2"/>
      <scheme val="minor"/>
    </font>
    <font>
      <sz val="8"/>
      <color theme="1"/>
      <name val="Calibri"/>
      <family val="2"/>
      <scheme val="minor"/>
    </font>
    <font>
      <b/>
      <sz val="10"/>
      <color theme="1"/>
      <name val="Arial"/>
      <family val="2"/>
    </font>
  </fonts>
  <fills count="1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9"/>
        <bgColor indexed="64"/>
      </patternFill>
    </fill>
    <fill>
      <patternFill patternType="solid">
        <fgColor rgb="FFFFFF00"/>
        <bgColor indexed="64"/>
      </patternFill>
    </fill>
    <fill>
      <patternFill patternType="solid">
        <fgColor theme="4"/>
        <bgColor indexed="64"/>
      </patternFill>
    </fill>
    <fill>
      <patternFill patternType="solid">
        <fgColor theme="7" tint="0.39997558519241921"/>
        <bgColor indexed="64"/>
      </patternFill>
    </fill>
    <fill>
      <patternFill patternType="solid">
        <fgColor rgb="FF0070C0"/>
        <bgColor indexed="64"/>
      </patternFill>
    </fill>
    <fill>
      <patternFill patternType="solid">
        <fgColor rgb="FF00B0F0"/>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s>
  <cellStyleXfs count="3">
    <xf numFmtId="0" fontId="0" fillId="0" borderId="0"/>
    <xf numFmtId="164" fontId="13" fillId="0" borderId="0" applyFont="0" applyFill="0" applyBorder="0" applyAlignment="0" applyProtection="0"/>
    <xf numFmtId="9" fontId="13" fillId="0" borderId="0" applyFont="0" applyFill="0" applyBorder="0" applyAlignment="0" applyProtection="0"/>
  </cellStyleXfs>
  <cellXfs count="601">
    <xf numFmtId="0" fontId="0" fillId="0" borderId="0" xfId="0"/>
    <xf numFmtId="0" fontId="0" fillId="0" borderId="0" xfId="0" applyAlignment="1">
      <alignment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0" fillId="0" borderId="5" xfId="0" applyBorder="1" applyAlignment="1">
      <alignment wrapText="1"/>
    </xf>
    <xf numFmtId="0" fontId="0" fillId="0" borderId="9" xfId="0" applyBorder="1" applyAlignment="1">
      <alignment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wrapText="1"/>
    </xf>
    <xf numFmtId="0" fontId="0" fillId="0" borderId="14" xfId="0" applyBorder="1" applyAlignment="1">
      <alignment wrapText="1"/>
    </xf>
    <xf numFmtId="0" fontId="0" fillId="0" borderId="14" xfId="0" applyBorder="1" applyAlignment="1">
      <alignment horizontal="center" vertical="center" wrapText="1"/>
    </xf>
    <xf numFmtId="0" fontId="0" fillId="0" borderId="7" xfId="0" applyBorder="1" applyAlignment="1">
      <alignment wrapText="1"/>
    </xf>
    <xf numFmtId="0" fontId="0" fillId="0" borderId="16" xfId="0" applyBorder="1" applyAlignment="1">
      <alignment wrapText="1"/>
    </xf>
    <xf numFmtId="0" fontId="0" fillId="0" borderId="0" xfId="0" applyAlignment="1"/>
    <xf numFmtId="0" fontId="0" fillId="0" borderId="1" xfId="0" applyBorder="1" applyAlignment="1"/>
    <xf numFmtId="0" fontId="1" fillId="0" borderId="1" xfId="0" applyFont="1" applyBorder="1" applyAlignment="1">
      <alignment horizontal="center" vertical="center"/>
    </xf>
    <xf numFmtId="0" fontId="1" fillId="0" borderId="3" xfId="0" applyFont="1" applyBorder="1" applyAlignment="1">
      <alignment horizontal="center" vertical="center"/>
    </xf>
    <xf numFmtId="165" fontId="0" fillId="0" borderId="4" xfId="0" applyNumberFormat="1" applyBorder="1" applyAlignment="1"/>
    <xf numFmtId="0" fontId="0" fillId="0" borderId="6" xfId="0" applyBorder="1" applyAlignment="1"/>
    <xf numFmtId="0" fontId="0" fillId="0" borderId="4" xfId="0" applyBorder="1" applyAlignment="1"/>
    <xf numFmtId="0" fontId="0" fillId="0" borderId="8" xfId="0" applyBorder="1" applyAlignment="1"/>
    <xf numFmtId="0" fontId="0" fillId="0" borderId="10" xfId="0" applyBorder="1" applyAlignment="1"/>
    <xf numFmtId="165" fontId="0" fillId="0" borderId="8" xfId="0" applyNumberFormat="1" applyBorder="1" applyAlignment="1"/>
    <xf numFmtId="0" fontId="0" fillId="2" borderId="10" xfId="0" applyFill="1" applyBorder="1" applyAlignment="1">
      <alignment horizont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xf>
    <xf numFmtId="0" fontId="0" fillId="2" borderId="10" xfId="0" applyFill="1" applyBorder="1" applyAlignment="1"/>
    <xf numFmtId="165" fontId="0" fillId="0" borderId="13" xfId="0" applyNumberFormat="1" applyBorder="1" applyAlignment="1"/>
    <xf numFmtId="0" fontId="0" fillId="0" borderId="15" xfId="0" applyBorder="1" applyAlignment="1">
      <alignment horizontal="center" vertical="center"/>
    </xf>
    <xf numFmtId="0" fontId="0" fillId="0" borderId="13" xfId="0" applyBorder="1" applyAlignment="1">
      <alignment horizontal="center" vertical="center"/>
    </xf>
    <xf numFmtId="0" fontId="1" fillId="0" borderId="0" xfId="0" applyFont="1" applyAlignment="1">
      <alignment horizontal="center" wrapText="1"/>
    </xf>
    <xf numFmtId="0" fontId="3"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31" xfId="0" applyBorder="1"/>
    <xf numFmtId="0" fontId="0" fillId="4" borderId="31" xfId="0" applyFill="1" applyBorder="1" applyAlignment="1">
      <alignment wrapText="1"/>
    </xf>
    <xf numFmtId="0" fontId="0" fillId="5" borderId="31" xfId="0" applyFill="1" applyBorder="1"/>
    <xf numFmtId="0" fontId="0" fillId="0" borderId="31" xfId="0" applyBorder="1" applyAlignment="1">
      <alignment horizontal="left" vertical="top" wrapText="1"/>
    </xf>
    <xf numFmtId="0" fontId="0" fillId="6" borderId="31" xfId="0" applyFill="1" applyBorder="1"/>
    <xf numFmtId="0" fontId="0" fillId="7" borderId="31" xfId="0" applyFill="1" applyBorder="1"/>
    <xf numFmtId="0" fontId="0" fillId="8" borderId="31" xfId="0" applyFill="1" applyBorder="1"/>
    <xf numFmtId="0" fontId="0" fillId="9" borderId="31" xfId="0" applyFill="1" applyBorder="1"/>
    <xf numFmtId="0" fontId="0" fillId="10" borderId="31" xfId="0" applyFill="1" applyBorder="1"/>
    <xf numFmtId="0" fontId="1" fillId="0" borderId="0" xfId="0" applyFont="1" applyAlignment="1">
      <alignment horizontal="center"/>
    </xf>
    <xf numFmtId="0" fontId="0" fillId="0" borderId="31" xfId="0" applyBorder="1" applyAlignment="1"/>
    <xf numFmtId="0" fontId="0" fillId="0" borderId="31" xfId="0" applyBorder="1" applyAlignment="1">
      <alignment horizontal="center" vertical="center" wrapText="1"/>
    </xf>
    <xf numFmtId="0" fontId="0" fillId="0" borderId="31" xfId="0" applyBorder="1" applyAlignment="1">
      <alignment horizontal="center" vertical="center"/>
    </xf>
    <xf numFmtId="0" fontId="8" fillId="0" borderId="31" xfId="0" applyFont="1" applyBorder="1" applyAlignment="1">
      <alignment horizontal="center" vertical="center" wrapText="1"/>
    </xf>
    <xf numFmtId="9" fontId="0" fillId="0" borderId="31" xfId="0" applyNumberFormat="1" applyBorder="1" applyAlignment="1">
      <alignment horizontal="center" vertical="center"/>
    </xf>
    <xf numFmtId="0" fontId="0" fillId="12" borderId="31" xfId="0" applyFill="1" applyBorder="1"/>
    <xf numFmtId="0" fontId="1" fillId="0" borderId="0" xfId="0" applyFont="1" applyAlignment="1">
      <alignment horizontal="center" vertical="center" wrapText="1"/>
    </xf>
    <xf numFmtId="0" fontId="0" fillId="0" borderId="29" xfId="0" applyBorder="1" applyAlignment="1">
      <alignment horizontal="center" vertical="center" wrapText="1"/>
    </xf>
    <xf numFmtId="0" fontId="0" fillId="0" borderId="0" xfId="0" applyFill="1" applyAlignment="1">
      <alignment wrapText="1"/>
    </xf>
    <xf numFmtId="0" fontId="3" fillId="0" borderId="31"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31" xfId="0" applyFill="1" applyBorder="1" applyAlignment="1">
      <alignment horizontal="center" vertical="center" wrapText="1"/>
    </xf>
    <xf numFmtId="0" fontId="16" fillId="0" borderId="31" xfId="0" applyFont="1" applyBorder="1" applyAlignment="1">
      <alignment horizontal="center" vertical="center" wrapText="1"/>
    </xf>
    <xf numFmtId="0" fontId="9" fillId="0" borderId="31" xfId="0" applyFont="1" applyFill="1" applyBorder="1" applyAlignment="1" applyProtection="1">
      <alignment horizontal="center" vertical="center" wrapText="1"/>
      <protection locked="0"/>
    </xf>
    <xf numFmtId="0" fontId="0" fillId="0" borderId="31" xfId="0" applyBorder="1" applyAlignment="1">
      <alignment horizontal="center" vertical="center" wrapText="1"/>
    </xf>
    <xf numFmtId="0" fontId="7" fillId="2" borderId="31" xfId="0" applyFont="1" applyFill="1" applyBorder="1" applyAlignment="1">
      <alignment horizontal="center" vertical="center" wrapText="1"/>
    </xf>
    <xf numFmtId="17" fontId="0" fillId="0" borderId="31" xfId="0" applyNumberFormat="1" applyFont="1" applyBorder="1" applyAlignment="1">
      <alignment horizontal="center" vertical="center" wrapText="1"/>
    </xf>
    <xf numFmtId="17" fontId="0" fillId="0" borderId="31" xfId="0" applyNumberFormat="1" applyBorder="1" applyAlignment="1">
      <alignment horizontal="center" vertical="center" wrapText="1"/>
    </xf>
    <xf numFmtId="0" fontId="12" fillId="0" borderId="31" xfId="0" applyFont="1" applyBorder="1" applyAlignment="1">
      <alignment horizontal="center" vertical="center" wrapText="1"/>
    </xf>
    <xf numFmtId="0" fontId="11" fillId="2" borderId="31" xfId="0" applyFont="1" applyFill="1" applyBorder="1" applyAlignment="1">
      <alignment horizontal="center" vertical="center" wrapText="1"/>
    </xf>
    <xf numFmtId="0" fontId="4" fillId="0" borderId="31" xfId="0" applyFont="1" applyBorder="1" applyAlignment="1">
      <alignment horizontal="center" vertical="center" wrapText="1"/>
    </xf>
    <xf numFmtId="9" fontId="0" fillId="0" borderId="31" xfId="2" applyFont="1" applyBorder="1" applyAlignment="1">
      <alignment horizontal="center" vertical="center" wrapText="1"/>
    </xf>
    <xf numFmtId="17" fontId="4" fillId="0" borderId="31" xfId="0" applyNumberFormat="1" applyFont="1" applyFill="1" applyBorder="1" applyAlignment="1">
      <alignment horizontal="center" vertical="center" wrapText="1"/>
    </xf>
    <xf numFmtId="0" fontId="4" fillId="0" borderId="31" xfId="0" applyFont="1" applyFill="1" applyBorder="1" applyAlignment="1">
      <alignment horizontal="center" vertical="center" wrapText="1"/>
    </xf>
    <xf numFmtId="9" fontId="4" fillId="0" borderId="31" xfId="2" applyFont="1" applyBorder="1" applyAlignment="1">
      <alignment horizontal="center" vertical="center" wrapText="1"/>
    </xf>
    <xf numFmtId="0" fontId="0" fillId="0" borderId="31" xfId="0" applyFill="1" applyBorder="1" applyAlignment="1">
      <alignment horizontal="center" vertical="center" wrapText="1"/>
    </xf>
    <xf numFmtId="9" fontId="0" fillId="0" borderId="31" xfId="2" applyFont="1" applyFill="1" applyBorder="1" applyAlignment="1">
      <alignment horizontal="center" vertical="center" wrapText="1"/>
    </xf>
    <xf numFmtId="164" fontId="0" fillId="0" borderId="31" xfId="1" applyFont="1" applyFill="1" applyBorder="1" applyAlignment="1">
      <alignment horizontal="center" vertical="center" wrapText="1"/>
    </xf>
    <xf numFmtId="0" fontId="7" fillId="0" borderId="31" xfId="0" applyFont="1" applyBorder="1" applyAlignment="1">
      <alignment horizontal="center" vertical="center" wrapText="1"/>
    </xf>
    <xf numFmtId="0" fontId="8" fillId="2" borderId="31" xfId="0" applyFont="1" applyFill="1" applyBorder="1" applyAlignment="1">
      <alignment horizontal="center" vertical="center" wrapText="1"/>
    </xf>
    <xf numFmtId="0" fontId="0" fillId="2" borderId="31" xfId="0" applyFill="1" applyBorder="1" applyAlignment="1">
      <alignment horizontal="center" vertical="center" wrapText="1"/>
    </xf>
    <xf numFmtId="0" fontId="0" fillId="0" borderId="31" xfId="0" applyNumberFormat="1" applyFont="1" applyBorder="1" applyAlignment="1">
      <alignment horizontal="center" vertical="center" wrapText="1"/>
    </xf>
    <xf numFmtId="1" fontId="0" fillId="0" borderId="31" xfId="0" applyNumberFormat="1" applyBorder="1" applyAlignment="1">
      <alignment horizontal="center" vertical="center" wrapText="1"/>
    </xf>
    <xf numFmtId="9" fontId="0" fillId="0" borderId="31" xfId="1" applyNumberFormat="1" applyFont="1" applyFill="1" applyBorder="1" applyAlignment="1">
      <alignment horizontal="center" vertical="center" wrapText="1"/>
    </xf>
    <xf numFmtId="0" fontId="18" fillId="2" borderId="29" xfId="0" applyFont="1" applyFill="1" applyBorder="1" applyAlignment="1">
      <alignment horizontal="center" vertical="center" wrapText="1" readingOrder="1"/>
    </xf>
    <xf numFmtId="0" fontId="18" fillId="2" borderId="32" xfId="0" applyFont="1" applyFill="1" applyBorder="1" applyAlignment="1">
      <alignment horizontal="center" vertical="center" wrapText="1" readingOrder="1"/>
    </xf>
    <xf numFmtId="0" fontId="19" fillId="0" borderId="31" xfId="0" applyFont="1" applyBorder="1" applyAlignment="1">
      <alignment horizontal="center" vertical="center" wrapText="1"/>
    </xf>
    <xf numFmtId="9" fontId="0" fillId="0" borderId="31" xfId="0" applyNumberFormat="1" applyBorder="1" applyAlignment="1">
      <alignment horizontal="center" vertical="center" wrapText="1"/>
    </xf>
    <xf numFmtId="164" fontId="0" fillId="0" borderId="31" xfId="1" applyFont="1" applyBorder="1" applyAlignment="1">
      <alignment horizontal="center" vertical="center" wrapText="1"/>
    </xf>
    <xf numFmtId="0" fontId="0" fillId="0" borderId="31" xfId="0" applyBorder="1" applyAlignment="1">
      <alignment vertical="top" wrapText="1"/>
    </xf>
    <xf numFmtId="0" fontId="0" fillId="0" borderId="31" xfId="0" applyBorder="1" applyAlignment="1">
      <alignment vertical="top"/>
    </xf>
    <xf numFmtId="0" fontId="0" fillId="0" borderId="29" xfId="0" applyBorder="1" applyAlignment="1">
      <alignment vertical="top" wrapText="1"/>
    </xf>
    <xf numFmtId="0" fontId="0" fillId="0" borderId="29" xfId="0" applyBorder="1" applyAlignment="1">
      <alignment horizontal="left" vertical="top"/>
    </xf>
    <xf numFmtId="0" fontId="0" fillId="0" borderId="29" xfId="0" applyBorder="1" applyAlignment="1">
      <alignment horizontal="left" vertical="top" wrapText="1"/>
    </xf>
    <xf numFmtId="0" fontId="0" fillId="0" borderId="29" xfId="0" applyBorder="1" applyAlignment="1">
      <alignment horizontal="center" vertical="top" wrapText="1"/>
    </xf>
    <xf numFmtId="0" fontId="0" fillId="0" borderId="29" xfId="0" applyBorder="1" applyAlignment="1">
      <alignment horizontal="center" vertical="top"/>
    </xf>
    <xf numFmtId="0" fontId="0" fillId="0" borderId="31" xfId="0" applyBorder="1" applyAlignment="1">
      <alignment horizontal="center" vertical="top"/>
    </xf>
    <xf numFmtId="0" fontId="3" fillId="0" borderId="23" xfId="0" applyFont="1" applyBorder="1" applyAlignment="1">
      <alignment horizontal="center" vertical="center" wrapText="1"/>
    </xf>
    <xf numFmtId="0" fontId="0" fillId="2" borderId="29" xfId="0" applyFill="1" applyBorder="1" applyAlignment="1">
      <alignment horizontal="center" vertical="center" wrapText="1"/>
    </xf>
    <xf numFmtId="0" fontId="21" fillId="2" borderId="31" xfId="0" applyFont="1" applyFill="1" applyBorder="1" applyAlignment="1">
      <alignment horizontal="center" vertical="center" wrapText="1" readingOrder="1"/>
    </xf>
    <xf numFmtId="0" fontId="4" fillId="2" borderId="28" xfId="0" applyFont="1" applyFill="1" applyBorder="1" applyAlignment="1">
      <alignment horizontal="center" vertical="center" wrapText="1"/>
    </xf>
    <xf numFmtId="17" fontId="4" fillId="2" borderId="31"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2" xfId="0" applyBorder="1" applyAlignment="1">
      <alignment horizontal="center" vertical="center"/>
    </xf>
    <xf numFmtId="0" fontId="4" fillId="0" borderId="30" xfId="0" applyFont="1"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9" fontId="0" fillId="2" borderId="31" xfId="0" applyNumberFormat="1" applyFill="1" applyBorder="1" applyAlignment="1">
      <alignment horizontal="center" vertical="center" wrapText="1"/>
    </xf>
    <xf numFmtId="2" fontId="0" fillId="0" borderId="31" xfId="0" applyNumberFormat="1" applyBorder="1" applyAlignment="1">
      <alignment horizontal="center" vertical="center" wrapText="1"/>
    </xf>
    <xf numFmtId="4" fontId="0" fillId="0" borderId="31" xfId="0" applyNumberFormat="1" applyBorder="1" applyAlignment="1">
      <alignment horizontal="center" vertical="center" wrapText="1"/>
    </xf>
    <xf numFmtId="4" fontId="0" fillId="0" borderId="31" xfId="0" applyNumberFormat="1" applyFont="1" applyBorder="1" applyAlignment="1">
      <alignment horizontal="center" vertical="center" wrapText="1"/>
    </xf>
    <xf numFmtId="3" fontId="0" fillId="0" borderId="31" xfId="0" applyNumberFormat="1" applyBorder="1" applyAlignment="1">
      <alignment horizontal="center" vertical="center" wrapText="1"/>
    </xf>
    <xf numFmtId="16" fontId="0" fillId="0" borderId="31" xfId="0" applyNumberFormat="1" applyBorder="1" applyAlignment="1">
      <alignment horizontal="center" vertical="center" wrapText="1"/>
    </xf>
    <xf numFmtId="1" fontId="0" fillId="0" borderId="29" xfId="0" applyNumberFormat="1" applyBorder="1" applyAlignment="1">
      <alignment horizontal="center" vertical="center" wrapText="1"/>
    </xf>
    <xf numFmtId="9" fontId="0" fillId="0" borderId="29" xfId="0" applyNumberFormat="1" applyBorder="1" applyAlignment="1">
      <alignment horizontal="center" vertical="center" wrapText="1"/>
    </xf>
    <xf numFmtId="2" fontId="0" fillId="0" borderId="29" xfId="0" applyNumberFormat="1" applyBorder="1" applyAlignment="1">
      <alignment horizontal="center" vertical="center" wrapText="1"/>
    </xf>
    <xf numFmtId="0" fontId="0" fillId="0" borderId="29" xfId="0" applyNumberFormat="1" applyBorder="1" applyAlignment="1">
      <alignment horizontal="center" vertical="center" wrapText="1"/>
    </xf>
    <xf numFmtId="0" fontId="0" fillId="0" borderId="31" xfId="0" applyBorder="1" applyAlignment="1">
      <alignment horizontal="center" vertical="center"/>
    </xf>
    <xf numFmtId="0" fontId="0" fillId="11" borderId="32" xfId="0" applyFill="1" applyBorder="1"/>
    <xf numFmtId="0" fontId="23" fillId="0" borderId="31" xfId="0" applyFont="1" applyBorder="1" applyAlignment="1">
      <alignment vertical="center" wrapText="1"/>
    </xf>
    <xf numFmtId="0" fontId="23" fillId="0" borderId="31" xfId="0" applyFont="1" applyBorder="1" applyAlignment="1">
      <alignment horizontal="center" vertical="center" wrapText="1"/>
    </xf>
    <xf numFmtId="9" fontId="0" fillId="0" borderId="31" xfId="0" applyNumberFormat="1" applyBorder="1" applyAlignment="1">
      <alignment horizontal="center" vertical="top" wrapText="1"/>
    </xf>
    <xf numFmtId="2" fontId="0" fillId="0" borderId="31" xfId="0" applyNumberFormat="1" applyBorder="1" applyAlignment="1">
      <alignment horizontal="center" vertical="center"/>
    </xf>
    <xf numFmtId="0" fontId="25" fillId="2" borderId="31" xfId="0" applyFont="1" applyFill="1" applyBorder="1" applyAlignment="1">
      <alignment horizontal="left" vertical="center" wrapText="1"/>
    </xf>
    <xf numFmtId="0" fontId="26" fillId="2" borderId="31" xfId="0" applyFont="1" applyFill="1" applyBorder="1" applyAlignment="1">
      <alignment horizontal="center" vertical="center" wrapText="1"/>
    </xf>
    <xf numFmtId="0" fontId="27" fillId="2" borderId="31" xfId="0" applyFont="1" applyFill="1" applyBorder="1"/>
    <xf numFmtId="0" fontId="28" fillId="2" borderId="0" xfId="0" applyFont="1" applyFill="1"/>
    <xf numFmtId="0" fontId="25" fillId="2" borderId="32" xfId="0" applyFont="1" applyFill="1" applyBorder="1" applyAlignment="1">
      <alignment vertical="center"/>
    </xf>
    <xf numFmtId="0" fontId="25" fillId="2" borderId="32" xfId="0" applyFont="1" applyFill="1" applyBorder="1" applyAlignment="1">
      <alignment horizontal="center" vertical="top" wrapText="1"/>
    </xf>
    <xf numFmtId="0" fontId="25" fillId="2" borderId="32" xfId="0" applyFont="1" applyFill="1" applyBorder="1" applyAlignment="1">
      <alignment horizontal="center"/>
    </xf>
    <xf numFmtId="0" fontId="28" fillId="2" borderId="0" xfId="0" applyFont="1" applyFill="1" applyAlignment="1">
      <alignment vertical="center" wrapText="1"/>
    </xf>
    <xf numFmtId="0" fontId="25" fillId="2" borderId="32" xfId="0" applyFont="1" applyFill="1" applyBorder="1" applyAlignment="1">
      <alignment vertical="center" wrapText="1"/>
    </xf>
    <xf numFmtId="0" fontId="25" fillId="2" borderId="31" xfId="0" applyFont="1" applyFill="1" applyBorder="1" applyAlignment="1">
      <alignment horizontal="left" vertical="top" wrapText="1"/>
    </xf>
    <xf numFmtId="0" fontId="25" fillId="2" borderId="31" xfId="0" applyFont="1" applyFill="1" applyBorder="1" applyAlignment="1">
      <alignment vertical="top" wrapText="1"/>
    </xf>
    <xf numFmtId="0" fontId="25" fillId="2" borderId="32" xfId="0" applyFont="1" applyFill="1" applyBorder="1" applyAlignment="1"/>
    <xf numFmtId="0" fontId="31" fillId="2" borderId="31" xfId="0" applyFont="1" applyFill="1" applyBorder="1" applyAlignment="1">
      <alignment vertical="top" wrapText="1"/>
    </xf>
    <xf numFmtId="0" fontId="31" fillId="2" borderId="32" xfId="0" applyFont="1" applyFill="1" applyBorder="1" applyAlignment="1">
      <alignment vertical="center" wrapText="1"/>
    </xf>
    <xf numFmtId="0" fontId="25" fillId="2" borderId="32" xfId="0" applyFont="1" applyFill="1" applyBorder="1" applyAlignment="1">
      <alignment vertical="top" wrapText="1"/>
    </xf>
    <xf numFmtId="0" fontId="26" fillId="2" borderId="31" xfId="0" applyFont="1" applyFill="1" applyBorder="1" applyAlignment="1">
      <alignment vertical="center" wrapText="1"/>
    </xf>
    <xf numFmtId="0" fontId="26" fillId="2" borderId="32" xfId="0" applyFont="1" applyFill="1" applyBorder="1" applyAlignment="1">
      <alignment vertical="top" wrapText="1"/>
    </xf>
    <xf numFmtId="9" fontId="31" fillId="2" borderId="32" xfId="0" applyNumberFormat="1" applyFont="1" applyFill="1" applyBorder="1" applyAlignment="1">
      <alignment vertical="center" wrapText="1"/>
    </xf>
    <xf numFmtId="0" fontId="0" fillId="13" borderId="31" xfId="0" applyFill="1" applyBorder="1"/>
    <xf numFmtId="0" fontId="0" fillId="0" borderId="29" xfId="0" applyBorder="1" applyAlignment="1">
      <alignment horizontal="center" vertical="center"/>
    </xf>
    <xf numFmtId="0" fontId="0" fillId="12" borderId="0" xfId="0" applyFill="1"/>
    <xf numFmtId="0" fontId="0" fillId="2" borderId="0" xfId="0" applyFill="1"/>
    <xf numFmtId="0" fontId="35" fillId="2" borderId="31" xfId="0" applyFont="1" applyFill="1" applyBorder="1" applyAlignment="1">
      <alignment vertical="center" wrapText="1"/>
    </xf>
    <xf numFmtId="0" fontId="0" fillId="2" borderId="0" xfId="0" applyFill="1" applyAlignment="1">
      <alignment wrapText="1"/>
    </xf>
    <xf numFmtId="0" fontId="14" fillId="0" borderId="31" xfId="0" applyFont="1" applyBorder="1"/>
    <xf numFmtId="0" fontId="14" fillId="0" borderId="31" xfId="0" applyFont="1" applyBorder="1" applyAlignment="1">
      <alignment horizontal="center"/>
    </xf>
    <xf numFmtId="0" fontId="14" fillId="0" borderId="31" xfId="0" applyFont="1" applyBorder="1" applyAlignment="1">
      <alignment horizontal="center" vertical="center"/>
    </xf>
    <xf numFmtId="1" fontId="14" fillId="0" borderId="31" xfId="0" applyNumberFormat="1" applyFont="1" applyBorder="1" applyAlignment="1">
      <alignment horizontal="center" vertical="center"/>
    </xf>
    <xf numFmtId="1" fontId="14" fillId="0" borderId="31" xfId="0" applyNumberFormat="1" applyFont="1" applyBorder="1" applyAlignment="1">
      <alignment horizontal="center"/>
    </xf>
    <xf numFmtId="0" fontId="0" fillId="2" borderId="0" xfId="0" applyFill="1" applyAlignment="1">
      <alignment horizontal="right"/>
    </xf>
    <xf numFmtId="0" fontId="14" fillId="0" borderId="31" xfId="0" applyNumberFormat="1" applyFont="1" applyBorder="1" applyAlignment="1">
      <alignment horizontal="center"/>
    </xf>
    <xf numFmtId="0" fontId="4" fillId="0" borderId="31" xfId="0" applyFont="1" applyBorder="1"/>
    <xf numFmtId="0" fontId="39" fillId="0" borderId="31" xfId="0" applyFont="1" applyBorder="1" applyAlignment="1">
      <alignment horizontal="left"/>
    </xf>
    <xf numFmtId="0" fontId="35" fillId="2" borderId="32" xfId="0" applyFont="1" applyFill="1" applyBorder="1" applyAlignment="1">
      <alignment vertical="center" wrapText="1"/>
    </xf>
    <xf numFmtId="0" fontId="0" fillId="0" borderId="31" xfId="0" applyBorder="1" applyAlignment="1">
      <alignment wrapText="1"/>
    </xf>
    <xf numFmtId="17" fontId="0" fillId="0" borderId="31" xfId="0" applyNumberFormat="1" applyBorder="1" applyAlignment="1">
      <alignment wrapText="1"/>
    </xf>
    <xf numFmtId="9" fontId="0" fillId="0" borderId="31" xfId="2" applyFont="1" applyBorder="1" applyAlignment="1">
      <alignment horizontal="center" wrapText="1"/>
    </xf>
    <xf numFmtId="0" fontId="0" fillId="0" borderId="31" xfId="0" applyFill="1" applyBorder="1" applyAlignment="1">
      <alignment wrapText="1"/>
    </xf>
    <xf numFmtId="0" fontId="0" fillId="0" borderId="32" xfId="0" applyFill="1" applyBorder="1" applyAlignment="1">
      <alignment wrapText="1"/>
    </xf>
    <xf numFmtId="17" fontId="40" fillId="0" borderId="32" xfId="0" applyNumberFormat="1" applyFont="1" applyFill="1" applyBorder="1" applyAlignment="1">
      <alignment wrapText="1"/>
    </xf>
    <xf numFmtId="17" fontId="40" fillId="0" borderId="31" xfId="0" applyNumberFormat="1" applyFont="1" applyFill="1" applyBorder="1" applyAlignment="1">
      <alignment wrapText="1"/>
    </xf>
    <xf numFmtId="0" fontId="0" fillId="0" borderId="29" xfId="0" applyFill="1" applyBorder="1" applyAlignment="1">
      <alignment wrapText="1"/>
    </xf>
    <xf numFmtId="9" fontId="0" fillId="0" borderId="31" xfId="2" applyFont="1" applyFill="1" applyBorder="1" applyAlignment="1">
      <alignment horizontal="center" wrapText="1"/>
    </xf>
    <xf numFmtId="164" fontId="0" fillId="0" borderId="31" xfId="1" applyFont="1" applyFill="1" applyBorder="1" applyAlignment="1">
      <alignment wrapText="1"/>
    </xf>
    <xf numFmtId="9" fontId="0" fillId="0" borderId="31" xfId="2" applyFont="1" applyFill="1" applyBorder="1" applyAlignment="1">
      <alignment wrapText="1"/>
    </xf>
    <xf numFmtId="0" fontId="16" fillId="0" borderId="31" xfId="0" applyFont="1" applyBorder="1" applyAlignment="1">
      <alignment wrapText="1"/>
    </xf>
    <xf numFmtId="0" fontId="0" fillId="15" borderId="31" xfId="0" applyFill="1" applyBorder="1" applyAlignment="1">
      <alignment horizontal="center" vertical="center" wrapText="1"/>
    </xf>
    <xf numFmtId="9" fontId="0" fillId="15" borderId="31" xfId="0" applyNumberFormat="1" applyFill="1" applyBorder="1" applyAlignment="1">
      <alignment horizontal="center" vertical="center" wrapText="1"/>
    </xf>
    <xf numFmtId="4" fontId="0" fillId="15" borderId="31" xfId="0" applyNumberFormat="1" applyFill="1" applyBorder="1" applyAlignment="1">
      <alignment horizontal="center" vertical="center" wrapText="1"/>
    </xf>
    <xf numFmtId="17" fontId="0" fillId="15" borderId="31" xfId="0" applyNumberFormat="1" applyFill="1" applyBorder="1" applyAlignment="1">
      <alignment horizontal="center" vertical="center" wrapText="1"/>
    </xf>
    <xf numFmtId="0" fontId="0" fillId="15" borderId="31" xfId="0" applyFill="1" applyBorder="1" applyAlignment="1">
      <alignment horizontal="center" vertical="top" wrapText="1"/>
    </xf>
    <xf numFmtId="9" fontId="0" fillId="15" borderId="31" xfId="0" applyNumberFormat="1" applyFill="1" applyBorder="1" applyAlignment="1">
      <alignment horizontal="center" vertical="center"/>
    </xf>
    <xf numFmtId="0" fontId="0" fillId="12" borderId="31" xfId="0" applyFill="1" applyBorder="1" applyAlignment="1">
      <alignment horizontal="center" vertical="center" wrapText="1"/>
    </xf>
    <xf numFmtId="9" fontId="0" fillId="12" borderId="31" xfId="0" applyNumberFormat="1" applyFill="1" applyBorder="1" applyAlignment="1">
      <alignment horizontal="center" vertical="center" wrapText="1"/>
    </xf>
    <xf numFmtId="0" fontId="0" fillId="12" borderId="31" xfId="0" applyFill="1" applyBorder="1" applyAlignment="1">
      <alignment horizontal="center" vertical="center"/>
    </xf>
    <xf numFmtId="4" fontId="0" fillId="12" borderId="31" xfId="0" applyNumberFormat="1" applyFill="1" applyBorder="1" applyAlignment="1">
      <alignment horizontal="center" vertical="center" wrapText="1"/>
    </xf>
    <xf numFmtId="0" fontId="0" fillId="12" borderId="31" xfId="0" applyFill="1" applyBorder="1" applyAlignment="1">
      <alignment horizontal="center" wrapText="1"/>
    </xf>
    <xf numFmtId="0" fontId="0" fillId="7" borderId="31" xfId="0" applyFill="1" applyBorder="1" applyAlignment="1">
      <alignment horizontal="center" vertical="center" wrapText="1"/>
    </xf>
    <xf numFmtId="9" fontId="0" fillId="7" borderId="31" xfId="0" applyNumberFormat="1" applyFill="1" applyBorder="1" applyAlignment="1">
      <alignment horizontal="center" vertical="center" wrapText="1"/>
    </xf>
    <xf numFmtId="9" fontId="0" fillId="7" borderId="31" xfId="0" applyNumberFormat="1" applyFill="1" applyBorder="1" applyAlignment="1">
      <alignment horizontal="center" vertical="center"/>
    </xf>
    <xf numFmtId="2" fontId="0" fillId="7" borderId="31" xfId="0" applyNumberFormat="1" applyFill="1" applyBorder="1" applyAlignment="1">
      <alignment horizontal="center" vertical="center" wrapText="1"/>
    </xf>
    <xf numFmtId="17" fontId="0" fillId="12" borderId="31" xfId="0" applyNumberFormat="1" applyFill="1" applyBorder="1" applyAlignment="1">
      <alignment horizontal="center" vertical="center" wrapText="1"/>
    </xf>
    <xf numFmtId="0" fontId="0" fillId="12" borderId="31" xfId="0" applyNumberFormat="1" applyFill="1" applyBorder="1" applyAlignment="1">
      <alignment horizontal="center" vertical="center" wrapText="1"/>
    </xf>
    <xf numFmtId="9" fontId="0" fillId="12" borderId="31" xfId="0" applyNumberFormat="1" applyFill="1" applyBorder="1" applyAlignment="1">
      <alignment horizontal="center" vertical="center"/>
    </xf>
    <xf numFmtId="2" fontId="0" fillId="12" borderId="31" xfId="0" applyNumberFormat="1" applyFill="1" applyBorder="1" applyAlignment="1">
      <alignment horizontal="center" vertical="center" wrapText="1"/>
    </xf>
    <xf numFmtId="0" fontId="0" fillId="12" borderId="3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31" xfId="0" applyFill="1" applyBorder="1" applyAlignment="1">
      <alignment horizontal="center" vertical="center" wrapText="1"/>
    </xf>
    <xf numFmtId="17" fontId="0" fillId="3" borderId="31" xfId="0" applyNumberFormat="1" applyFill="1" applyBorder="1" applyAlignment="1">
      <alignment horizontal="center" vertical="center" wrapText="1"/>
    </xf>
    <xf numFmtId="0" fontId="0" fillId="3" borderId="31" xfId="0" applyNumberFormat="1" applyFill="1" applyBorder="1" applyAlignment="1">
      <alignment horizontal="center" vertical="center" wrapText="1"/>
    </xf>
    <xf numFmtId="9" fontId="0" fillId="3" borderId="31" xfId="0" applyNumberFormat="1" applyFill="1" applyBorder="1" applyAlignment="1">
      <alignment horizontal="center" vertical="center" wrapText="1"/>
    </xf>
    <xf numFmtId="9" fontId="0" fillId="3" borderId="31" xfId="0" applyNumberFormat="1" applyFill="1" applyBorder="1" applyAlignment="1">
      <alignment horizontal="center" vertical="center"/>
    </xf>
    <xf numFmtId="49" fontId="0" fillId="3" borderId="31" xfId="0" applyNumberFormat="1" applyFill="1" applyBorder="1" applyAlignment="1">
      <alignment horizontal="center" vertical="center" wrapText="1"/>
    </xf>
    <xf numFmtId="2" fontId="0" fillId="3" borderId="31" xfId="0" applyNumberFormat="1" applyFill="1" applyBorder="1" applyAlignment="1">
      <alignment horizontal="center" vertical="center" wrapText="1"/>
    </xf>
    <xf numFmtId="0" fontId="0" fillId="3" borderId="32" xfId="0" applyFill="1" applyBorder="1" applyAlignment="1">
      <alignment horizontal="center" vertical="center" wrapText="1"/>
    </xf>
    <xf numFmtId="9" fontId="0" fillId="16" borderId="31" xfId="0" applyNumberFormat="1" applyFill="1" applyBorder="1" applyAlignment="1">
      <alignment horizontal="center" vertical="center" wrapText="1"/>
    </xf>
    <xf numFmtId="2" fontId="0" fillId="16" borderId="31" xfId="0" applyNumberFormat="1" applyFill="1" applyBorder="1" applyAlignment="1">
      <alignment horizontal="center" vertical="center" wrapText="1"/>
    </xf>
    <xf numFmtId="0" fontId="19" fillId="3" borderId="31" xfId="0" applyFont="1" applyFill="1" applyBorder="1" applyAlignment="1">
      <alignment horizontal="center" vertical="center" wrapText="1"/>
    </xf>
    <xf numFmtId="164" fontId="0" fillId="3" borderId="31" xfId="1" applyFont="1" applyFill="1" applyBorder="1" applyAlignment="1">
      <alignment horizontal="center" vertical="center" wrapText="1"/>
    </xf>
    <xf numFmtId="0" fontId="20" fillId="12" borderId="31" xfId="0" applyFont="1" applyFill="1" applyBorder="1" applyAlignment="1">
      <alignment horizontal="center" vertical="center" wrapText="1"/>
    </xf>
    <xf numFmtId="0" fontId="19" fillId="12" borderId="31" xfId="0" applyFont="1" applyFill="1" applyBorder="1" applyAlignment="1">
      <alignment horizontal="center" vertical="center" wrapText="1"/>
    </xf>
    <xf numFmtId="0" fontId="2" fillId="12" borderId="31"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0" fillId="12" borderId="31" xfId="0" applyFont="1" applyFill="1" applyBorder="1" applyAlignment="1">
      <alignment horizontal="center" vertical="center" wrapText="1"/>
    </xf>
    <xf numFmtId="9" fontId="0" fillId="12" borderId="31" xfId="0" applyNumberFormat="1" applyFont="1" applyFill="1" applyBorder="1" applyAlignment="1">
      <alignment horizontal="center" vertical="center" wrapText="1"/>
    </xf>
    <xf numFmtId="2" fontId="0" fillId="12" borderId="31" xfId="0" applyNumberFormat="1" applyFont="1" applyFill="1" applyBorder="1" applyAlignment="1">
      <alignment horizontal="center" vertical="center" wrapText="1"/>
    </xf>
    <xf numFmtId="0" fontId="0" fillId="12" borderId="31" xfId="0" applyFont="1" applyFill="1" applyBorder="1" applyAlignment="1">
      <alignment horizontal="center" vertical="center"/>
    </xf>
    <xf numFmtId="0" fontId="0" fillId="3" borderId="31" xfId="0" applyFill="1" applyBorder="1" applyAlignment="1">
      <alignment horizontal="left" vertical="center" wrapText="1"/>
    </xf>
    <xf numFmtId="9" fontId="0" fillId="3" borderId="31" xfId="0" applyNumberFormat="1" applyFont="1" applyFill="1" applyBorder="1" applyAlignment="1">
      <alignment horizontal="center" vertical="center" wrapText="1"/>
    </xf>
    <xf numFmtId="2" fontId="0" fillId="3" borderId="31" xfId="0" applyNumberFormat="1" applyFont="1" applyFill="1" applyBorder="1" applyAlignment="1">
      <alignment horizontal="center" vertical="center" wrapText="1"/>
    </xf>
    <xf numFmtId="0" fontId="0" fillId="3" borderId="31" xfId="0" applyFill="1" applyBorder="1" applyAlignment="1">
      <alignment horizontal="center" vertical="center"/>
    </xf>
    <xf numFmtId="0" fontId="0" fillId="3" borderId="31" xfId="0" applyFill="1" applyBorder="1" applyAlignment="1">
      <alignment horizontal="left" vertical="center"/>
    </xf>
    <xf numFmtId="0" fontId="0" fillId="7" borderId="31" xfId="0" applyFill="1" applyBorder="1" applyAlignment="1">
      <alignment horizontal="left" vertical="center" wrapText="1"/>
    </xf>
    <xf numFmtId="9" fontId="0" fillId="7" borderId="31" xfId="0" applyNumberFormat="1" applyFont="1" applyFill="1" applyBorder="1" applyAlignment="1">
      <alignment horizontal="center" vertical="center" wrapText="1"/>
    </xf>
    <xf numFmtId="2" fontId="0" fillId="7" borderId="31" xfId="0" applyNumberFormat="1" applyFont="1" applyFill="1" applyBorder="1" applyAlignment="1">
      <alignment horizontal="center" vertical="center" wrapText="1"/>
    </xf>
    <xf numFmtId="0" fontId="0" fillId="7" borderId="31" xfId="0" applyFill="1" applyBorder="1" applyAlignment="1">
      <alignment horizontal="center" vertical="center"/>
    </xf>
    <xf numFmtId="164" fontId="0" fillId="7" borderId="31" xfId="1" applyFont="1" applyFill="1" applyBorder="1" applyAlignment="1">
      <alignment horizontal="center" vertical="center" wrapText="1"/>
    </xf>
    <xf numFmtId="0" fontId="1" fillId="7" borderId="31" xfId="0" applyFont="1" applyFill="1" applyBorder="1" applyAlignment="1">
      <alignment horizontal="center" vertical="center" wrapText="1"/>
    </xf>
    <xf numFmtId="0" fontId="29" fillId="12" borderId="31" xfId="0" applyFont="1" applyFill="1" applyBorder="1" applyAlignment="1">
      <alignment horizontal="center" vertical="top" wrapText="1"/>
    </xf>
    <xf numFmtId="0" fontId="31" fillId="12" borderId="31" xfId="0" applyFont="1" applyFill="1" applyBorder="1" applyAlignment="1">
      <alignment vertical="top" wrapText="1"/>
    </xf>
    <xf numFmtId="0" fontId="25" fillId="12" borderId="32" xfId="0" applyFont="1" applyFill="1" applyBorder="1" applyAlignment="1">
      <alignment vertical="center" wrapText="1"/>
    </xf>
    <xf numFmtId="2" fontId="0" fillId="12" borderId="31" xfId="0" applyNumberFormat="1" applyFill="1" applyBorder="1" applyAlignment="1">
      <alignment vertical="center"/>
    </xf>
    <xf numFmtId="9" fontId="0" fillId="12" borderId="31" xfId="0" applyNumberFormat="1" applyFill="1" applyBorder="1" applyAlignment="1">
      <alignment vertical="center"/>
    </xf>
    <xf numFmtId="0" fontId="31" fillId="12" borderId="32" xfId="0" applyFont="1" applyFill="1" applyBorder="1" applyAlignment="1">
      <alignment vertical="center" wrapText="1"/>
    </xf>
    <xf numFmtId="0" fontId="29" fillId="12" borderId="31" xfId="0" applyFont="1" applyFill="1" applyBorder="1" applyAlignment="1">
      <alignment vertical="center" wrapText="1"/>
    </xf>
    <xf numFmtId="9" fontId="25" fillId="12" borderId="32" xfId="0" applyNumberFormat="1" applyFont="1" applyFill="1" applyBorder="1" applyAlignment="1">
      <alignment vertical="center" wrapText="1"/>
    </xf>
    <xf numFmtId="0" fontId="25" fillId="12" borderId="31" xfId="0" applyFont="1" applyFill="1" applyBorder="1" applyAlignment="1">
      <alignment vertical="top" wrapText="1"/>
    </xf>
    <xf numFmtId="0" fontId="32" fillId="12" borderId="31" xfId="0" applyFont="1" applyFill="1" applyBorder="1" applyAlignment="1">
      <alignment vertical="top" wrapText="1"/>
    </xf>
    <xf numFmtId="0" fontId="25" fillId="7" borderId="31" xfId="0" applyFont="1" applyFill="1" applyBorder="1" applyAlignment="1">
      <alignment horizontal="center" vertical="top" wrapText="1"/>
    </xf>
    <xf numFmtId="0" fontId="31" fillId="7" borderId="31" xfId="0" applyFont="1" applyFill="1" applyBorder="1" applyAlignment="1">
      <alignment vertical="top" wrapText="1"/>
    </xf>
    <xf numFmtId="0" fontId="31" fillId="7" borderId="32" xfId="0" applyFont="1" applyFill="1" applyBorder="1" applyAlignment="1">
      <alignment vertical="center" wrapText="1"/>
    </xf>
    <xf numFmtId="2" fontId="0" fillId="7" borderId="31" xfId="0" applyNumberFormat="1" applyFill="1" applyBorder="1" applyAlignment="1">
      <alignment vertical="center"/>
    </xf>
    <xf numFmtId="9" fontId="0" fillId="7" borderId="31" xfId="0" applyNumberFormat="1" applyFill="1" applyBorder="1" applyAlignment="1">
      <alignment vertical="center"/>
    </xf>
    <xf numFmtId="0" fontId="30" fillId="3" borderId="31" xfId="0" applyFont="1" applyFill="1" applyBorder="1" applyAlignment="1">
      <alignment horizontal="center" vertical="top" wrapText="1"/>
    </xf>
    <xf numFmtId="0" fontId="31" fillId="3" borderId="31" xfId="0" applyFont="1" applyFill="1" applyBorder="1" applyAlignment="1">
      <alignment vertical="top" wrapText="1"/>
    </xf>
    <xf numFmtId="0" fontId="31" fillId="3" borderId="32" xfId="0" applyFont="1" applyFill="1" applyBorder="1" applyAlignment="1">
      <alignment vertical="center" wrapText="1"/>
    </xf>
    <xf numFmtId="2" fontId="31" fillId="3" borderId="32" xfId="0" applyNumberFormat="1" applyFont="1" applyFill="1" applyBorder="1" applyAlignment="1">
      <alignment vertical="center" wrapText="1"/>
    </xf>
    <xf numFmtId="2" fontId="0" fillId="3" borderId="31" xfId="0" applyNumberFormat="1" applyFill="1" applyBorder="1" applyAlignment="1">
      <alignment vertical="center"/>
    </xf>
    <xf numFmtId="9" fontId="0" fillId="3" borderId="31" xfId="0" applyNumberFormat="1" applyFill="1" applyBorder="1" applyAlignment="1">
      <alignment vertical="center"/>
    </xf>
    <xf numFmtId="0" fontId="32" fillId="7" borderId="31" xfId="0" applyFont="1" applyFill="1" applyBorder="1" applyAlignment="1">
      <alignment vertical="top" wrapText="1"/>
    </xf>
    <xf numFmtId="2" fontId="31" fillId="7" borderId="32" xfId="0" applyNumberFormat="1" applyFont="1" applyFill="1" applyBorder="1" applyAlignment="1">
      <alignment vertical="center" wrapText="1"/>
    </xf>
    <xf numFmtId="0" fontId="25" fillId="7" borderId="32" xfId="0" applyFont="1" applyFill="1" applyBorder="1" applyAlignment="1">
      <alignment vertical="top" wrapText="1"/>
    </xf>
    <xf numFmtId="0" fontId="25" fillId="7" borderId="32" xfId="0" applyFont="1" applyFill="1" applyBorder="1" applyAlignment="1">
      <alignment vertical="center" wrapText="1"/>
    </xf>
    <xf numFmtId="0" fontId="25" fillId="12" borderId="32" xfId="0" applyFont="1" applyFill="1" applyBorder="1" applyAlignment="1">
      <alignment vertical="top" wrapText="1"/>
    </xf>
    <xf numFmtId="0" fontId="25" fillId="12" borderId="31" xfId="0" applyFont="1" applyFill="1" applyBorder="1" applyAlignment="1">
      <alignment horizontal="center" vertical="top" wrapText="1"/>
    </xf>
    <xf numFmtId="0" fontId="25" fillId="7" borderId="32" xfId="0" applyFont="1" applyFill="1" applyBorder="1" applyAlignment="1">
      <alignment horizontal="center" vertical="top" wrapText="1"/>
    </xf>
    <xf numFmtId="0" fontId="25" fillId="7" borderId="31" xfId="0" applyFont="1" applyFill="1" applyBorder="1" applyAlignment="1">
      <alignment vertical="top" wrapText="1"/>
    </xf>
    <xf numFmtId="0" fontId="27" fillId="7" borderId="32" xfId="0" applyFont="1" applyFill="1" applyBorder="1" applyAlignment="1">
      <alignment vertical="center" wrapText="1"/>
    </xf>
    <xf numFmtId="9" fontId="25" fillId="7" borderId="32" xfId="0" applyNumberFormat="1" applyFont="1" applyFill="1" applyBorder="1" applyAlignment="1">
      <alignment vertical="center" wrapText="1"/>
    </xf>
    <xf numFmtId="0" fontId="31" fillId="7" borderId="32" xfId="0" applyFont="1" applyFill="1" applyBorder="1" applyAlignment="1">
      <alignment vertical="top" wrapText="1"/>
    </xf>
    <xf numFmtId="0" fontId="25" fillId="7" borderId="33" xfId="0" applyFont="1" applyFill="1" applyBorder="1" applyAlignment="1">
      <alignment vertical="top" wrapText="1"/>
    </xf>
    <xf numFmtId="2" fontId="0" fillId="7" borderId="31" xfId="0" applyNumberFormat="1" applyFill="1" applyBorder="1" applyAlignment="1">
      <alignment horizontal="center" vertical="center"/>
    </xf>
    <xf numFmtId="2" fontId="0" fillId="12" borderId="31" xfId="0" applyNumberFormat="1" applyFill="1" applyBorder="1" applyAlignment="1">
      <alignment horizontal="center" vertical="center"/>
    </xf>
    <xf numFmtId="0" fontId="0" fillId="3" borderId="31" xfId="0" applyFill="1" applyBorder="1"/>
    <xf numFmtId="0" fontId="23" fillId="3" borderId="31" xfId="0" applyFont="1" applyFill="1" applyBorder="1" applyAlignment="1">
      <alignment vertical="center" wrapText="1"/>
    </xf>
    <xf numFmtId="0" fontId="23" fillId="3" borderId="31" xfId="0" applyFont="1" applyFill="1" applyBorder="1" applyAlignment="1">
      <alignment horizontal="center" vertical="center" wrapText="1"/>
    </xf>
    <xf numFmtId="9" fontId="23" fillId="3" borderId="31" xfId="0" applyNumberFormat="1" applyFont="1" applyFill="1" applyBorder="1" applyAlignment="1">
      <alignment horizontal="center" vertical="center" wrapText="1"/>
    </xf>
    <xf numFmtId="3" fontId="23" fillId="3" borderId="31" xfId="0" applyNumberFormat="1" applyFont="1" applyFill="1" applyBorder="1" applyAlignment="1">
      <alignment horizontal="center" vertical="center" wrapText="1"/>
    </xf>
    <xf numFmtId="9" fontId="0" fillId="3" borderId="31" xfId="0" applyNumberFormat="1" applyFill="1" applyBorder="1" applyAlignment="1">
      <alignment horizontal="center" vertical="top" wrapText="1"/>
    </xf>
    <xf numFmtId="0" fontId="0" fillId="16" borderId="31" xfId="0" applyFill="1" applyBorder="1"/>
    <xf numFmtId="0" fontId="33" fillId="16" borderId="31" xfId="0" applyFont="1" applyFill="1" applyBorder="1" applyAlignment="1">
      <alignment vertical="center" wrapText="1"/>
    </xf>
    <xf numFmtId="0" fontId="33" fillId="16" borderId="31" xfId="0" applyFont="1" applyFill="1" applyBorder="1" applyAlignment="1">
      <alignment wrapText="1"/>
    </xf>
    <xf numFmtId="0" fontId="23" fillId="16" borderId="31" xfId="0" applyFont="1" applyFill="1" applyBorder="1" applyAlignment="1">
      <alignment vertical="center" wrapText="1"/>
    </xf>
    <xf numFmtId="0" fontId="33" fillId="16" borderId="0" xfId="0" applyFont="1" applyFill="1" applyAlignment="1">
      <alignment horizontal="center" vertical="center"/>
    </xf>
    <xf numFmtId="0" fontId="23" fillId="16" borderId="31" xfId="0" applyFont="1" applyFill="1" applyBorder="1" applyAlignment="1">
      <alignment horizontal="center" vertical="center" wrapText="1"/>
    </xf>
    <xf numFmtId="9" fontId="0" fillId="16" borderId="31" xfId="0" applyNumberFormat="1" applyFill="1" applyBorder="1" applyAlignment="1">
      <alignment horizontal="center" vertical="top" wrapText="1"/>
    </xf>
    <xf numFmtId="0" fontId="0" fillId="16" borderId="31" xfId="0" applyFill="1" applyBorder="1" applyAlignment="1">
      <alignment horizontal="center" vertical="center"/>
    </xf>
    <xf numFmtId="0" fontId="33" fillId="16" borderId="31" xfId="0" applyFont="1" applyFill="1" applyBorder="1" applyAlignment="1">
      <alignment horizontal="center" vertical="center" wrapText="1"/>
    </xf>
    <xf numFmtId="0" fontId="4" fillId="12" borderId="0" xfId="0" applyFont="1" applyFill="1"/>
    <xf numFmtId="0" fontId="0" fillId="12" borderId="31" xfId="0" applyFont="1" applyFill="1" applyBorder="1" applyAlignment="1">
      <alignment vertical="center" wrapText="1"/>
    </xf>
    <xf numFmtId="0" fontId="8" fillId="12" borderId="31" xfId="0" applyFont="1" applyFill="1" applyBorder="1" applyAlignment="1">
      <alignment vertical="center" wrapText="1"/>
    </xf>
    <xf numFmtId="0" fontId="8" fillId="12" borderId="31" xfId="0" applyFont="1" applyFill="1" applyBorder="1" applyAlignment="1">
      <alignment horizontal="center" vertical="center" wrapText="1"/>
    </xf>
    <xf numFmtId="0" fontId="35" fillId="12" borderId="37" xfId="0" applyFont="1" applyFill="1" applyBorder="1" applyAlignment="1">
      <alignment horizontal="center" vertical="center" wrapText="1"/>
    </xf>
    <xf numFmtId="3" fontId="23" fillId="12" borderId="31" xfId="0" applyNumberFormat="1" applyFont="1" applyFill="1" applyBorder="1" applyAlignment="1">
      <alignment horizontal="center" vertical="center" wrapText="1"/>
    </xf>
    <xf numFmtId="9" fontId="23" fillId="12" borderId="31" xfId="0" applyNumberFormat="1" applyFont="1" applyFill="1" applyBorder="1" applyAlignment="1">
      <alignment horizontal="center" vertical="center" wrapText="1"/>
    </xf>
    <xf numFmtId="2" fontId="0" fillId="12" borderId="30" xfId="0" applyNumberFormat="1" applyFill="1" applyBorder="1" applyAlignment="1">
      <alignment horizontal="center" vertical="center"/>
    </xf>
    <xf numFmtId="0" fontId="35" fillId="12" borderId="31" xfId="0" applyFont="1" applyFill="1" applyBorder="1" applyAlignment="1">
      <alignment vertical="center" wrapText="1"/>
    </xf>
    <xf numFmtId="0" fontId="0" fillId="12" borderId="37" xfId="0" applyFill="1" applyBorder="1"/>
    <xf numFmtId="0" fontId="23" fillId="12" borderId="31" xfId="0" applyFont="1" applyFill="1" applyBorder="1" applyAlignment="1">
      <alignment horizontal="center" vertical="center" wrapText="1"/>
    </xf>
    <xf numFmtId="0" fontId="34" fillId="12" borderId="31" xfId="0" applyFont="1" applyFill="1" applyBorder="1" applyAlignment="1">
      <alignment wrapText="1"/>
    </xf>
    <xf numFmtId="0" fontId="23" fillId="12" borderId="31" xfId="0" applyFont="1" applyFill="1" applyBorder="1" applyAlignment="1">
      <alignment vertical="center" wrapText="1"/>
    </xf>
    <xf numFmtId="0" fontId="0" fillId="12" borderId="0" xfId="0" applyFont="1" applyFill="1" applyAlignment="1">
      <alignment horizontal="left" vertical="top" wrapText="1"/>
    </xf>
    <xf numFmtId="0" fontId="36" fillId="12" borderId="31" xfId="0" applyFont="1" applyFill="1" applyBorder="1" applyAlignment="1">
      <alignment horizontal="left" vertical="top" wrapText="1"/>
    </xf>
    <xf numFmtId="0" fontId="36" fillId="12" borderId="31" xfId="0" applyFont="1" applyFill="1" applyBorder="1" applyAlignment="1">
      <alignment vertical="center" wrapText="1"/>
    </xf>
    <xf numFmtId="0" fontId="3" fillId="12" borderId="0" xfId="0" applyFont="1" applyFill="1" applyAlignment="1">
      <alignment wrapText="1"/>
    </xf>
    <xf numFmtId="0" fontId="8" fillId="12" borderId="31" xfId="0" applyFont="1" applyFill="1" applyBorder="1" applyAlignment="1">
      <alignment horizontal="left" vertical="center" wrapText="1"/>
    </xf>
    <xf numFmtId="0" fontId="35" fillId="12" borderId="31" xfId="0" applyFont="1" applyFill="1" applyBorder="1" applyAlignment="1">
      <alignment horizontal="left" vertical="center" wrapText="1"/>
    </xf>
    <xf numFmtId="0" fontId="0" fillId="12" borderId="31" xfId="0" applyFill="1" applyBorder="1" applyAlignment="1">
      <alignment horizontal="center" vertical="top" wrapText="1"/>
    </xf>
    <xf numFmtId="17" fontId="0" fillId="12" borderId="31" xfId="0" applyNumberFormat="1" applyFill="1" applyBorder="1" applyAlignment="1">
      <alignment horizontal="center" vertical="center"/>
    </xf>
    <xf numFmtId="0" fontId="0" fillId="12" borderId="31" xfId="0" applyNumberFormat="1" applyFill="1" applyBorder="1" applyAlignment="1">
      <alignment horizontal="center" vertical="center"/>
    </xf>
    <xf numFmtId="9" fontId="0" fillId="12" borderId="31" xfId="0" applyNumberFormat="1" applyFill="1" applyBorder="1" applyAlignment="1">
      <alignment horizontal="center" vertical="top" wrapText="1"/>
    </xf>
    <xf numFmtId="3" fontId="0" fillId="12" borderId="31" xfId="0" applyNumberFormat="1" applyFill="1" applyBorder="1" applyAlignment="1">
      <alignment horizontal="center" vertical="center"/>
    </xf>
    <xf numFmtId="0" fontId="0" fillId="12" borderId="31" xfId="0" applyFill="1" applyBorder="1" applyAlignment="1">
      <alignment vertical="top"/>
    </xf>
    <xf numFmtId="0" fontId="0" fillId="12" borderId="31" xfId="0" applyFont="1" applyFill="1" applyBorder="1" applyAlignment="1">
      <alignment wrapText="1"/>
    </xf>
    <xf numFmtId="0" fontId="14" fillId="12" borderId="31" xfId="0" applyFont="1" applyFill="1" applyBorder="1" applyAlignment="1">
      <alignment vertical="center" wrapText="1"/>
    </xf>
    <xf numFmtId="1" fontId="14" fillId="12" borderId="31" xfId="0" applyNumberFormat="1" applyFont="1" applyFill="1" applyBorder="1" applyAlignment="1">
      <alignment horizontal="center" vertical="center" wrapText="1"/>
    </xf>
    <xf numFmtId="9" fontId="14" fillId="12" borderId="31" xfId="0" applyNumberFormat="1" applyFont="1" applyFill="1" applyBorder="1" applyAlignment="1">
      <alignment horizontal="center" vertical="center" wrapText="1"/>
    </xf>
    <xf numFmtId="1" fontId="14" fillId="12" borderId="31" xfId="0" applyNumberFormat="1" applyFont="1" applyFill="1" applyBorder="1" applyAlignment="1">
      <alignment horizontal="center" vertical="center"/>
    </xf>
    <xf numFmtId="0" fontId="14" fillId="12" borderId="31" xfId="0" applyFont="1" applyFill="1" applyBorder="1" applyAlignment="1">
      <alignment vertical="center"/>
    </xf>
    <xf numFmtId="0" fontId="38" fillId="12" borderId="31" xfId="0" applyFont="1" applyFill="1" applyBorder="1" applyAlignment="1">
      <alignment wrapText="1"/>
    </xf>
    <xf numFmtId="1" fontId="14" fillId="12" borderId="31" xfId="0" applyNumberFormat="1" applyFont="1" applyFill="1" applyBorder="1" applyAlignment="1">
      <alignment horizontal="center"/>
    </xf>
    <xf numFmtId="0" fontId="14" fillId="12" borderId="31" xfId="0" applyNumberFormat="1" applyFont="1" applyFill="1" applyBorder="1" applyAlignment="1">
      <alignment horizontal="center"/>
    </xf>
    <xf numFmtId="0" fontId="14" fillId="12" borderId="31" xfId="0" applyFont="1" applyFill="1" applyBorder="1" applyAlignment="1">
      <alignment horizontal="center"/>
    </xf>
    <xf numFmtId="0" fontId="14" fillId="12" borderId="31" xfId="0" applyFont="1" applyFill="1" applyBorder="1" applyAlignment="1">
      <alignment horizontal="left" vertical="center"/>
    </xf>
    <xf numFmtId="0" fontId="14" fillId="12" borderId="31" xfId="0" applyFont="1" applyFill="1" applyBorder="1" applyAlignment="1">
      <alignment horizontal="left" vertical="center" wrapText="1"/>
    </xf>
    <xf numFmtId="0" fontId="14" fillId="12" borderId="31" xfId="0" applyFont="1" applyFill="1" applyBorder="1" applyAlignment="1">
      <alignment horizontal="center" vertical="center" wrapText="1"/>
    </xf>
    <xf numFmtId="0" fontId="37" fillId="12" borderId="31" xfId="0" applyFont="1" applyFill="1" applyBorder="1" applyAlignment="1">
      <alignment horizontal="left" vertical="center" wrapText="1"/>
    </xf>
    <xf numFmtId="0" fontId="0" fillId="12" borderId="31" xfId="0" applyFont="1" applyFill="1" applyBorder="1" applyAlignment="1">
      <alignment horizontal="left" vertical="center" wrapText="1"/>
    </xf>
    <xf numFmtId="0" fontId="38" fillId="12" borderId="31" xfId="0" applyFont="1" applyFill="1" applyBorder="1" applyAlignment="1">
      <alignment vertical="top" wrapText="1"/>
    </xf>
    <xf numFmtId="3" fontId="14" fillId="12" borderId="31" xfId="0" applyNumberFormat="1" applyFont="1" applyFill="1" applyBorder="1" applyAlignment="1">
      <alignment horizontal="center" vertical="center"/>
    </xf>
    <xf numFmtId="164" fontId="14" fillId="12" borderId="31" xfId="1" applyFont="1" applyFill="1" applyBorder="1" applyAlignment="1">
      <alignment horizontal="center" vertical="center"/>
    </xf>
    <xf numFmtId="0" fontId="14" fillId="12" borderId="31" xfId="0" applyFont="1" applyFill="1" applyBorder="1" applyAlignment="1">
      <alignment horizontal="center" vertical="center"/>
    </xf>
    <xf numFmtId="0" fontId="37" fillId="12" borderId="31" xfId="0" applyFont="1" applyFill="1" applyBorder="1" applyAlignment="1">
      <alignment vertical="center" wrapText="1"/>
    </xf>
    <xf numFmtId="1" fontId="14" fillId="12" borderId="31" xfId="0" applyNumberFormat="1" applyFont="1" applyFill="1" applyBorder="1" applyAlignment="1">
      <alignment vertical="center" wrapText="1"/>
    </xf>
    <xf numFmtId="0" fontId="14" fillId="12" borderId="31" xfId="0" applyFont="1" applyFill="1" applyBorder="1" applyAlignment="1">
      <alignment horizontal="right"/>
    </xf>
    <xf numFmtId="0" fontId="0" fillId="12" borderId="31" xfId="0" applyFont="1" applyFill="1" applyBorder="1" applyAlignment="1">
      <alignment vertical="center"/>
    </xf>
    <xf numFmtId="1" fontId="14" fillId="12" borderId="31" xfId="0" applyNumberFormat="1" applyFont="1" applyFill="1" applyBorder="1" applyAlignment="1">
      <alignment horizontal="right" vertical="center" wrapText="1"/>
    </xf>
    <xf numFmtId="0" fontId="15" fillId="12" borderId="31" xfId="0" applyFont="1" applyFill="1" applyBorder="1" applyAlignment="1">
      <alignment horizontal="right" wrapText="1"/>
    </xf>
    <xf numFmtId="0" fontId="15" fillId="12" borderId="31" xfId="0" applyFont="1" applyFill="1" applyBorder="1" applyAlignment="1">
      <alignment horizontal="center" vertical="center" wrapText="1"/>
    </xf>
    <xf numFmtId="4" fontId="0" fillId="12" borderId="32" xfId="0" applyNumberFormat="1" applyFill="1" applyBorder="1" applyAlignment="1">
      <alignment horizontal="center" vertical="center" wrapText="1"/>
    </xf>
    <xf numFmtId="0" fontId="18" fillId="12" borderId="31" xfId="0" applyFont="1" applyFill="1" applyBorder="1" applyAlignment="1">
      <alignment horizontal="center" vertical="center" wrapText="1" readingOrder="1"/>
    </xf>
    <xf numFmtId="17" fontId="18" fillId="12" borderId="31" xfId="0" applyNumberFormat="1" applyFont="1" applyFill="1" applyBorder="1" applyAlignment="1">
      <alignment horizontal="center" vertical="center" wrapText="1"/>
    </xf>
    <xf numFmtId="0" fontId="0" fillId="12" borderId="10" xfId="0" applyFont="1" applyFill="1" applyBorder="1" applyAlignment="1">
      <alignment horizontal="center" vertical="center" wrapText="1"/>
    </xf>
    <xf numFmtId="0" fontId="18" fillId="12" borderId="31" xfId="0" applyFont="1" applyFill="1" applyBorder="1" applyAlignment="1">
      <alignment horizontal="center" vertical="center" wrapText="1"/>
    </xf>
    <xf numFmtId="0" fontId="0" fillId="12" borderId="30" xfId="0" applyFont="1" applyFill="1" applyBorder="1" applyAlignment="1">
      <alignment horizontal="center" vertical="center" wrapText="1"/>
    </xf>
    <xf numFmtId="9" fontId="0" fillId="12" borderId="37" xfId="0" applyNumberFormat="1" applyFont="1" applyFill="1" applyBorder="1" applyAlignment="1">
      <alignment horizontal="center" vertical="center" wrapText="1"/>
    </xf>
    <xf numFmtId="4" fontId="18" fillId="12" borderId="31" xfId="0" applyNumberFormat="1" applyFont="1" applyFill="1" applyBorder="1" applyAlignment="1">
      <alignment horizontal="center" vertical="center" wrapText="1"/>
    </xf>
    <xf numFmtId="4" fontId="0" fillId="12" borderId="30" xfId="0" applyNumberFormat="1" applyFont="1" applyFill="1" applyBorder="1" applyAlignment="1">
      <alignment horizontal="center" vertical="center" wrapText="1"/>
    </xf>
    <xf numFmtId="4" fontId="0" fillId="12" borderId="31" xfId="0" applyNumberFormat="1" applyFont="1" applyFill="1" applyBorder="1" applyAlignment="1">
      <alignment horizontal="center" vertical="center" wrapText="1"/>
    </xf>
    <xf numFmtId="0" fontId="0" fillId="12" borderId="33" xfId="0" applyFill="1" applyBorder="1" applyAlignment="1">
      <alignment horizontal="center" vertical="center" wrapText="1"/>
    </xf>
    <xf numFmtId="0" fontId="0" fillId="12" borderId="29" xfId="0" applyFill="1" applyBorder="1" applyAlignment="1">
      <alignment horizontal="center" vertical="center" wrapText="1"/>
    </xf>
    <xf numFmtId="4" fontId="0" fillId="12" borderId="29" xfId="0" applyNumberFormat="1" applyFill="1" applyBorder="1" applyAlignment="1">
      <alignment horizontal="center" vertical="center" wrapText="1"/>
    </xf>
    <xf numFmtId="0" fontId="0" fillId="12" borderId="30" xfId="0" applyFill="1" applyBorder="1" applyAlignment="1">
      <alignment horizontal="center" vertical="center" wrapText="1"/>
    </xf>
    <xf numFmtId="3" fontId="0" fillId="12" borderId="31" xfId="0" applyNumberFormat="1" applyFill="1" applyBorder="1" applyAlignment="1">
      <alignment horizontal="center" vertical="center" wrapText="1"/>
    </xf>
    <xf numFmtId="10" fontId="0" fillId="12" borderId="31" xfId="0" applyNumberFormat="1" applyFill="1" applyBorder="1" applyAlignment="1">
      <alignment horizontal="center" vertical="center" wrapText="1"/>
    </xf>
    <xf numFmtId="9" fontId="0" fillId="12" borderId="31" xfId="2" applyFont="1" applyFill="1" applyBorder="1" applyAlignment="1">
      <alignment horizontal="center" vertical="center" wrapText="1"/>
    </xf>
    <xf numFmtId="0" fontId="18" fillId="12" borderId="31" xfId="0" applyFont="1" applyFill="1" applyBorder="1" applyAlignment="1">
      <alignment vertical="center" wrapText="1" readingOrder="1"/>
    </xf>
    <xf numFmtId="0" fontId="18" fillId="12" borderId="32" xfId="0" applyFont="1" applyFill="1" applyBorder="1" applyAlignment="1">
      <alignment horizontal="center" vertical="center" wrapText="1" readingOrder="1"/>
    </xf>
    <xf numFmtId="0" fontId="0" fillId="12" borderId="29" xfId="0" applyFill="1" applyBorder="1" applyAlignment="1">
      <alignment horizontal="center" vertical="center"/>
    </xf>
    <xf numFmtId="0" fontId="6" fillId="12" borderId="31" xfId="0" applyFont="1" applyFill="1" applyBorder="1" applyAlignment="1">
      <alignment horizontal="center" vertical="center" wrapText="1"/>
    </xf>
    <xf numFmtId="0" fontId="0" fillId="12" borderId="32" xfId="0" applyFill="1" applyBorder="1" applyAlignment="1">
      <alignment vertical="center" wrapText="1"/>
    </xf>
    <xf numFmtId="0" fontId="0" fillId="12" borderId="31" xfId="0" applyFill="1" applyBorder="1" applyAlignment="1">
      <alignment vertical="center" wrapText="1"/>
    </xf>
    <xf numFmtId="0" fontId="0" fillId="12" borderId="33" xfId="0" applyFill="1" applyBorder="1" applyAlignment="1">
      <alignment vertical="center" wrapText="1"/>
    </xf>
    <xf numFmtId="0" fontId="22" fillId="12" borderId="31" xfId="0" applyFont="1" applyFill="1" applyBorder="1" applyAlignment="1">
      <alignment horizontal="left" vertical="top" wrapText="1"/>
    </xf>
    <xf numFmtId="0" fontId="0" fillId="0" borderId="31" xfId="0" applyBorder="1" applyAlignment="1">
      <alignment horizontal="center" vertical="center"/>
    </xf>
    <xf numFmtId="0" fontId="0" fillId="0" borderId="31" xfId="0"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0" fillId="0" borderId="1" xfId="0"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xf>
    <xf numFmtId="0" fontId="17" fillId="0" borderId="31" xfId="0" applyFont="1" applyBorder="1" applyAlignment="1">
      <alignment horizontal="center" vertical="center"/>
    </xf>
    <xf numFmtId="0" fontId="17" fillId="12" borderId="31" xfId="0" applyFont="1" applyFill="1" applyBorder="1" applyAlignment="1">
      <alignment horizontal="center" vertical="center"/>
    </xf>
    <xf numFmtId="0" fontId="4" fillId="0" borderId="31" xfId="0" applyFont="1" applyBorder="1" applyAlignment="1">
      <alignment horizontal="center" vertical="center"/>
    </xf>
    <xf numFmtId="0" fontId="0" fillId="3" borderId="6" xfId="0" applyFill="1" applyBorder="1" applyAlignment="1">
      <alignment horizontal="left" wrapText="1"/>
    </xf>
    <xf numFmtId="0" fontId="0" fillId="3" borderId="7" xfId="0" applyFill="1" applyBorder="1" applyAlignment="1">
      <alignment horizontal="left"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6" fillId="12" borderId="32"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1" fillId="0" borderId="17" xfId="0" applyFont="1" applyBorder="1" applyAlignment="1">
      <alignment horizontal="left" vertical="center" wrapText="1"/>
    </xf>
    <xf numFmtId="0" fontId="7" fillId="2" borderId="31"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12" borderId="32" xfId="0" applyFont="1" applyFill="1" applyBorder="1" applyAlignment="1">
      <alignment horizontal="center" vertical="center" wrapText="1"/>
    </xf>
    <xf numFmtId="0" fontId="5" fillId="12" borderId="33" xfId="0" applyFont="1" applyFill="1" applyBorder="1" applyAlignment="1">
      <alignment horizontal="center" vertical="center" wrapText="1"/>
    </xf>
    <xf numFmtId="0" fontId="5" fillId="12" borderId="35" xfId="0" applyFont="1" applyFill="1" applyBorder="1" applyAlignment="1">
      <alignment horizontal="center" vertical="center" wrapText="1"/>
    </xf>
    <xf numFmtId="0" fontId="5" fillId="12" borderId="2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12" borderId="34" xfId="0" applyFont="1" applyFill="1" applyBorder="1" applyAlignment="1">
      <alignment horizontal="center" vertical="center" wrapText="1"/>
    </xf>
    <xf numFmtId="0" fontId="5" fillId="12" borderId="36" xfId="0" applyFont="1" applyFill="1" applyBorder="1" applyAlignment="1">
      <alignment horizontal="center" vertical="center" wrapText="1"/>
    </xf>
    <xf numFmtId="0" fontId="6" fillId="12" borderId="33" xfId="0" applyFont="1" applyFill="1" applyBorder="1" applyAlignment="1">
      <alignment horizontal="center" vertical="center" wrapText="1"/>
    </xf>
    <xf numFmtId="0" fontId="0" fillId="2" borderId="31" xfId="0" applyFill="1" applyBorder="1" applyAlignment="1">
      <alignment horizontal="left" vertical="top" wrapText="1"/>
    </xf>
    <xf numFmtId="0" fontId="0" fillId="2" borderId="31" xfId="0" applyFill="1" applyBorder="1" applyAlignment="1">
      <alignment horizontal="center" vertical="center" wrapText="1"/>
    </xf>
    <xf numFmtId="0" fontId="0" fillId="0"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29" xfId="0" applyFill="1" applyBorder="1" applyAlignment="1">
      <alignment horizontal="center" vertical="center" wrapText="1"/>
    </xf>
    <xf numFmtId="0" fontId="0" fillId="12" borderId="32" xfId="0" applyFill="1" applyBorder="1" applyAlignment="1">
      <alignment horizontal="center" vertical="center" wrapText="1"/>
    </xf>
    <xf numFmtId="0" fontId="0" fillId="12" borderId="33" xfId="0" applyFill="1" applyBorder="1" applyAlignment="1">
      <alignment horizontal="center" vertical="center" wrapText="1"/>
    </xf>
    <xf numFmtId="0" fontId="0" fillId="12" borderId="29" xfId="0" applyFill="1" applyBorder="1" applyAlignment="1">
      <alignment horizontal="center" vertical="center" wrapText="1"/>
    </xf>
    <xf numFmtId="0" fontId="0" fillId="15" borderId="32" xfId="0" applyFill="1" applyBorder="1" applyAlignment="1">
      <alignment horizontal="center" vertical="center" wrapText="1"/>
    </xf>
    <xf numFmtId="0" fontId="0" fillId="15" borderId="33" xfId="0" applyFill="1" applyBorder="1" applyAlignment="1">
      <alignment horizontal="center" vertical="center" wrapText="1"/>
    </xf>
    <xf numFmtId="0" fontId="0" fillId="15" borderId="29" xfId="0" applyFill="1" applyBorder="1" applyAlignment="1">
      <alignment horizontal="center" vertical="center" wrapText="1"/>
    </xf>
    <xf numFmtId="0" fontId="0" fillId="7" borderId="32" xfId="0" applyFill="1" applyBorder="1" applyAlignment="1">
      <alignment horizontal="center" vertical="center" wrapText="1"/>
    </xf>
    <xf numFmtId="0" fontId="0" fillId="7" borderId="29" xfId="0" applyFill="1" applyBorder="1" applyAlignment="1">
      <alignment horizontal="center" vertical="center" wrapText="1"/>
    </xf>
    <xf numFmtId="0" fontId="0" fillId="0" borderId="31" xfId="0" applyBorder="1" applyAlignment="1">
      <alignment horizontal="center" vertical="center" wrapText="1"/>
    </xf>
    <xf numFmtId="0" fontId="17" fillId="0" borderId="33" xfId="0" applyFont="1" applyBorder="1" applyAlignment="1">
      <alignment horizontal="center" vertical="center"/>
    </xf>
    <xf numFmtId="0" fontId="17" fillId="0" borderId="29" xfId="0" applyFont="1" applyBorder="1" applyAlignment="1">
      <alignment horizontal="center" vertical="center"/>
    </xf>
    <xf numFmtId="0" fontId="17" fillId="12" borderId="33" xfId="0" applyFont="1" applyFill="1" applyBorder="1" applyAlignment="1">
      <alignment horizontal="center" vertical="center"/>
    </xf>
    <xf numFmtId="0" fontId="17" fillId="12" borderId="29" xfId="0" applyFont="1" applyFill="1" applyBorder="1" applyAlignment="1">
      <alignment horizontal="center" vertical="center"/>
    </xf>
    <xf numFmtId="0" fontId="20" fillId="7" borderId="31" xfId="0" applyFont="1" applyFill="1" applyBorder="1" applyAlignment="1">
      <alignment horizontal="center" vertical="center" wrapText="1"/>
    </xf>
    <xf numFmtId="0" fontId="0" fillId="0" borderId="32" xfId="0" applyBorder="1" applyAlignment="1">
      <alignment horizontal="left" vertical="top"/>
    </xf>
    <xf numFmtId="0" fontId="0" fillId="0" borderId="33" xfId="0" applyBorder="1" applyAlignment="1">
      <alignment horizontal="left" vertical="top"/>
    </xf>
    <xf numFmtId="0" fontId="0" fillId="0" borderId="29" xfId="0" applyBorder="1" applyAlignment="1">
      <alignment horizontal="left" vertical="top"/>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12" borderId="32" xfId="0" applyFill="1" applyBorder="1" applyAlignment="1">
      <alignment horizontal="center" vertical="center"/>
    </xf>
    <xf numFmtId="0" fontId="0" fillId="12" borderId="33" xfId="0" applyFill="1" applyBorder="1" applyAlignment="1">
      <alignment horizontal="center" vertical="center"/>
    </xf>
    <xf numFmtId="0" fontId="0" fillId="12" borderId="29" xfId="0" applyFill="1" applyBorder="1" applyAlignment="1">
      <alignment horizontal="center" vertical="center"/>
    </xf>
    <xf numFmtId="0" fontId="0" fillId="15" borderId="32" xfId="0" applyFill="1" applyBorder="1" applyAlignment="1">
      <alignment horizontal="center" vertical="center"/>
    </xf>
    <xf numFmtId="0" fontId="0" fillId="15" borderId="33" xfId="0" applyFill="1" applyBorder="1" applyAlignment="1">
      <alignment horizontal="center" vertical="center"/>
    </xf>
    <xf numFmtId="0" fontId="0" fillId="15" borderId="29" xfId="0" applyFill="1" applyBorder="1" applyAlignment="1">
      <alignment horizontal="center" vertical="center"/>
    </xf>
    <xf numFmtId="0" fontId="1" fillId="12" borderId="32" xfId="0" applyFont="1" applyFill="1" applyBorder="1" applyAlignment="1">
      <alignment horizontal="center" vertical="center"/>
    </xf>
    <xf numFmtId="0" fontId="1" fillId="12" borderId="29" xfId="0" applyFont="1" applyFill="1" applyBorder="1" applyAlignment="1">
      <alignment horizontal="center" vertical="center"/>
    </xf>
    <xf numFmtId="0" fontId="20"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7" borderId="32" xfId="0" applyFont="1" applyFill="1" applyBorder="1" applyAlignment="1">
      <alignment horizontal="center" vertical="center"/>
    </xf>
    <xf numFmtId="0" fontId="1" fillId="7" borderId="29" xfId="0" applyFont="1" applyFill="1" applyBorder="1" applyAlignment="1">
      <alignment horizontal="center" vertical="center"/>
    </xf>
    <xf numFmtId="0" fontId="1" fillId="2" borderId="31" xfId="0" applyFont="1" applyFill="1" applyBorder="1" applyAlignment="1">
      <alignment horizontal="left" vertical="center" wrapText="1"/>
    </xf>
    <xf numFmtId="0" fontId="0" fillId="14" borderId="32" xfId="0" applyFill="1" applyBorder="1" applyAlignment="1">
      <alignment horizontal="left" vertical="top" wrapText="1"/>
    </xf>
    <xf numFmtId="0" fontId="0" fillId="14" borderId="29" xfId="0" applyFill="1" applyBorder="1" applyAlignment="1">
      <alignment horizontal="left" vertical="top" wrapText="1"/>
    </xf>
    <xf numFmtId="0" fontId="1" fillId="2" borderId="32"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0" fillId="14" borderId="32" xfId="0" applyFill="1" applyBorder="1" applyAlignment="1">
      <alignment horizontal="center" vertical="top" wrapText="1"/>
    </xf>
    <xf numFmtId="0" fontId="0" fillId="14" borderId="33" xfId="0" applyFill="1" applyBorder="1" applyAlignment="1">
      <alignment horizontal="center" vertical="top" wrapText="1"/>
    </xf>
    <xf numFmtId="0" fontId="0" fillId="14" borderId="29" xfId="0" applyFill="1" applyBorder="1" applyAlignment="1">
      <alignment horizontal="center" vertical="top" wrapText="1"/>
    </xf>
    <xf numFmtId="0" fontId="0" fillId="3" borderId="31" xfId="0" applyFill="1" applyBorder="1" applyAlignment="1">
      <alignment horizontal="left" vertical="center"/>
    </xf>
    <xf numFmtId="0" fontId="4" fillId="12" borderId="31" xfId="0" applyFont="1" applyFill="1" applyBorder="1" applyAlignment="1">
      <alignment horizontal="center" vertical="center" wrapText="1"/>
    </xf>
    <xf numFmtId="0" fontId="39" fillId="12" borderId="31" xfId="0" applyFont="1" applyFill="1" applyBorder="1" applyAlignment="1">
      <alignment horizontal="center" vertical="center"/>
    </xf>
    <xf numFmtId="0" fontId="4" fillId="12" borderId="3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34" fillId="12" borderId="32" xfId="0" applyFont="1" applyFill="1" applyBorder="1" applyAlignment="1">
      <alignment horizontal="center" vertical="center" wrapText="1"/>
    </xf>
    <xf numFmtId="0" fontId="34" fillId="12" borderId="33" xfId="0" applyFont="1" applyFill="1" applyBorder="1" applyAlignment="1">
      <alignment horizontal="center" vertical="center" wrapText="1"/>
    </xf>
    <xf numFmtId="0" fontId="34" fillId="12" borderId="29" xfId="0" applyFont="1" applyFill="1" applyBorder="1" applyAlignment="1">
      <alignment horizontal="center" vertical="center" wrapText="1"/>
    </xf>
    <xf numFmtId="0" fontId="34" fillId="12" borderId="32" xfId="0" applyFont="1" applyFill="1" applyBorder="1" applyAlignment="1">
      <alignment horizontal="center" vertical="center"/>
    </xf>
    <xf numFmtId="0" fontId="34" fillId="12" borderId="33" xfId="0" applyFont="1" applyFill="1" applyBorder="1" applyAlignment="1">
      <alignment horizontal="center" vertical="center"/>
    </xf>
    <xf numFmtId="0" fontId="34" fillId="12" borderId="29" xfId="0" applyFont="1" applyFill="1" applyBorder="1" applyAlignment="1">
      <alignment horizontal="center" vertical="center"/>
    </xf>
    <xf numFmtId="0" fontId="1" fillId="0" borderId="0" xfId="0" applyFont="1" applyBorder="1" applyAlignment="1">
      <alignment horizontal="left" vertical="center" wrapText="1"/>
    </xf>
    <xf numFmtId="0" fontId="0" fillId="0" borderId="6" xfId="0" applyBorder="1" applyAlignment="1">
      <alignment horizontal="center" vertical="center" wrapText="1"/>
    </xf>
    <xf numFmtId="0" fontId="0" fillId="0" borderId="31" xfId="0" applyFill="1" applyBorder="1" applyAlignment="1">
      <alignment horizontal="center" vertical="center"/>
    </xf>
    <xf numFmtId="17" fontId="4" fillId="0" borderId="31" xfId="0" applyNumberFormat="1" applyFont="1" applyFill="1" applyBorder="1" applyAlignment="1">
      <alignment horizontal="center" vertical="center"/>
    </xf>
    <xf numFmtId="0" fontId="4" fillId="0" borderId="31" xfId="0" applyFont="1" applyFill="1" applyBorder="1" applyAlignment="1">
      <alignment horizontal="center" vertical="center"/>
    </xf>
    <xf numFmtId="164" fontId="0" fillId="0" borderId="31" xfId="1" applyFont="1" applyFill="1" applyBorder="1" applyAlignment="1">
      <alignment horizontal="center" vertical="center"/>
    </xf>
    <xf numFmtId="0" fontId="9" fillId="0" borderId="31" xfId="0" applyFont="1" applyFill="1" applyBorder="1" applyAlignment="1" applyProtection="1">
      <alignment horizontal="center" vertical="center"/>
      <protection locked="0"/>
    </xf>
    <xf numFmtId="0" fontId="0" fillId="0" borderId="31" xfId="0" applyFill="1" applyBorder="1" applyAlignment="1"/>
    <xf numFmtId="164" fontId="0" fillId="0" borderId="31" xfId="1" applyFont="1" applyFill="1" applyBorder="1" applyAlignment="1"/>
    <xf numFmtId="4" fontId="0" fillId="0" borderId="31" xfId="0" applyNumberFormat="1" applyFill="1" applyBorder="1" applyAlignment="1">
      <alignment horizontal="center" vertical="center"/>
    </xf>
    <xf numFmtId="0" fontId="0" fillId="0" borderId="31" xfId="0" applyFill="1" applyBorder="1" applyAlignment="1">
      <alignment horizontal="center"/>
    </xf>
    <xf numFmtId="9" fontId="0" fillId="0" borderId="31" xfId="0" applyNumberFormat="1" applyFill="1" applyBorder="1" applyAlignment="1">
      <alignment horizontal="center" vertical="center"/>
    </xf>
    <xf numFmtId="0" fontId="18" fillId="0" borderId="31" xfId="0" applyFont="1" applyFill="1" applyBorder="1" applyAlignment="1">
      <alignment horizontal="center" vertical="center"/>
    </xf>
    <xf numFmtId="17" fontId="18" fillId="0" borderId="31" xfId="0" applyNumberFormat="1" applyFont="1" applyFill="1" applyBorder="1" applyAlignment="1">
      <alignment horizontal="center" vertical="center"/>
    </xf>
    <xf numFmtId="4" fontId="0" fillId="0" borderId="31" xfId="0" applyNumberFormat="1" applyFont="1" applyFill="1" applyBorder="1" applyAlignment="1">
      <alignment horizontal="center" vertical="center"/>
    </xf>
    <xf numFmtId="17" fontId="0" fillId="0" borderId="31" xfId="0" applyNumberFormat="1" applyFill="1" applyBorder="1" applyAlignment="1">
      <alignment horizontal="center" vertical="center"/>
    </xf>
    <xf numFmtId="0" fontId="21" fillId="0" borderId="31" xfId="0" applyFont="1" applyFill="1" applyBorder="1" applyAlignment="1">
      <alignment horizontal="center" vertical="center"/>
    </xf>
    <xf numFmtId="2" fontId="0" fillId="0" borderId="31" xfId="0" applyNumberFormat="1" applyFill="1" applyBorder="1" applyAlignment="1">
      <alignment horizontal="center" vertical="center"/>
    </xf>
    <xf numFmtId="3" fontId="0" fillId="0" borderId="31" xfId="0" applyNumberFormat="1" applyFill="1" applyBorder="1" applyAlignment="1">
      <alignment horizontal="center" vertical="center"/>
    </xf>
    <xf numFmtId="0" fontId="18" fillId="0" borderId="31" xfId="0" applyFont="1" applyFill="1" applyBorder="1" applyAlignment="1">
      <alignment vertical="center"/>
    </xf>
    <xf numFmtId="0" fontId="3" fillId="0" borderId="31" xfId="0" applyFont="1" applyFill="1" applyBorder="1" applyAlignment="1">
      <alignment horizontal="center" vertical="center"/>
    </xf>
    <xf numFmtId="0" fontId="14" fillId="0" borderId="31" xfId="0" applyFont="1" applyFill="1" applyBorder="1" applyAlignment="1">
      <alignment horizontal="center" vertical="center"/>
    </xf>
    <xf numFmtId="17" fontId="0" fillId="0" borderId="31" xfId="0" applyNumberFormat="1" applyFont="1" applyFill="1" applyBorder="1" applyAlignment="1">
      <alignment horizontal="center" vertical="center"/>
    </xf>
    <xf numFmtId="0" fontId="16" fillId="0" borderId="31" xfId="0" applyFont="1" applyFill="1" applyBorder="1" applyAlignment="1">
      <alignment horizontal="center" vertical="center"/>
    </xf>
    <xf numFmtId="0" fontId="7" fillId="0" borderId="31" xfId="0" applyFont="1" applyFill="1" applyBorder="1" applyAlignment="1">
      <alignment horizontal="center" vertical="center"/>
    </xf>
    <xf numFmtId="0" fontId="12" fillId="0" borderId="31" xfId="0" applyFont="1" applyFill="1" applyBorder="1" applyAlignment="1">
      <alignment horizontal="center" vertical="center"/>
    </xf>
    <xf numFmtId="0" fontId="19"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6" fillId="0" borderId="31" xfId="0" applyFont="1" applyFill="1" applyBorder="1" applyAlignment="1">
      <alignment horizontal="center" vertical="center"/>
    </xf>
    <xf numFmtId="0" fontId="0" fillId="0" borderId="31" xfId="0" applyFill="1" applyBorder="1" applyAlignment="1">
      <alignment vertical="center"/>
    </xf>
    <xf numFmtId="0" fontId="22" fillId="0" borderId="31" xfId="0" applyFont="1" applyFill="1" applyBorder="1" applyAlignment="1">
      <alignment horizontal="left" vertical="top"/>
    </xf>
    <xf numFmtId="0" fontId="8" fillId="0" borderId="31" xfId="0" applyFont="1" applyFill="1" applyBorder="1" applyAlignment="1">
      <alignment horizontal="center" vertical="center"/>
    </xf>
    <xf numFmtId="1" fontId="0" fillId="0" borderId="31" xfId="0" applyNumberFormat="1" applyFill="1" applyBorder="1" applyAlignment="1">
      <alignment horizontal="center" vertical="center"/>
    </xf>
    <xf numFmtId="0" fontId="0" fillId="0" borderId="31" xfId="0" applyFill="1" applyBorder="1" applyAlignment="1">
      <alignment vertical="top"/>
    </xf>
    <xf numFmtId="0" fontId="0" fillId="0" borderId="31" xfId="0" applyFill="1" applyBorder="1" applyAlignment="1">
      <alignment horizontal="left" vertical="top"/>
    </xf>
    <xf numFmtId="0" fontId="0" fillId="0" borderId="31" xfId="0" applyFill="1" applyBorder="1" applyAlignment="1">
      <alignment horizontal="center" vertical="top"/>
    </xf>
    <xf numFmtId="0" fontId="0" fillId="0" borderId="31" xfId="0" applyFont="1" applyFill="1" applyBorder="1" applyAlignment="1">
      <alignment horizontal="center" vertical="center"/>
    </xf>
    <xf numFmtId="2" fontId="0" fillId="0" borderId="31" xfId="0" applyNumberFormat="1" applyFont="1" applyFill="1" applyBorder="1" applyAlignment="1">
      <alignment horizontal="center" vertical="center"/>
    </xf>
    <xf numFmtId="0" fontId="0" fillId="0" borderId="31" xfId="0" applyFill="1" applyBorder="1" applyAlignment="1">
      <alignment horizontal="left" vertical="center"/>
    </xf>
    <xf numFmtId="0" fontId="20" fillId="0" borderId="31" xfId="0" applyFont="1" applyFill="1" applyBorder="1" applyAlignment="1">
      <alignment horizontal="center" vertical="center"/>
    </xf>
    <xf numFmtId="0" fontId="2" fillId="0" borderId="31" xfId="0" applyFont="1" applyFill="1" applyBorder="1" applyAlignment="1">
      <alignment horizontal="center" vertical="center"/>
    </xf>
    <xf numFmtId="0" fontId="1" fillId="0" borderId="31" xfId="0" applyFont="1" applyFill="1" applyBorder="1" applyAlignment="1">
      <alignment horizontal="center" vertical="center"/>
    </xf>
    <xf numFmtId="0" fontId="25" fillId="0" borderId="31" xfId="0" applyFont="1" applyFill="1" applyBorder="1" applyAlignment="1">
      <alignment horizontal="left" vertical="center"/>
    </xf>
    <xf numFmtId="0" fontId="26" fillId="0" borderId="31" xfId="0" applyFont="1" applyFill="1" applyBorder="1" applyAlignment="1">
      <alignment horizontal="center" vertical="center"/>
    </xf>
    <xf numFmtId="0" fontId="27" fillId="0" borderId="31" xfId="0" applyFont="1" applyFill="1" applyBorder="1" applyAlignment="1"/>
    <xf numFmtId="0" fontId="29" fillId="0" borderId="31" xfId="0" applyFont="1" applyFill="1" applyBorder="1" applyAlignment="1">
      <alignment horizontal="center" vertical="top"/>
    </xf>
    <xf numFmtId="0" fontId="31" fillId="0" borderId="31" xfId="0" applyFont="1" applyFill="1" applyBorder="1" applyAlignment="1">
      <alignment vertical="top"/>
    </xf>
    <xf numFmtId="2" fontId="0" fillId="0" borderId="31" xfId="0" applyNumberFormat="1" applyFill="1" applyBorder="1" applyAlignment="1">
      <alignment vertical="center"/>
    </xf>
    <xf numFmtId="0" fontId="29" fillId="0" borderId="31" xfId="0" applyFont="1" applyFill="1" applyBorder="1" applyAlignment="1">
      <alignment vertical="center"/>
    </xf>
    <xf numFmtId="0" fontId="25" fillId="0" borderId="31" xfId="0" applyFont="1" applyFill="1" applyBorder="1" applyAlignment="1">
      <alignment vertical="top"/>
    </xf>
    <xf numFmtId="0" fontId="32" fillId="0" borderId="31" xfId="0" applyFont="1" applyFill="1" applyBorder="1" applyAlignment="1">
      <alignment vertical="top"/>
    </xf>
    <xf numFmtId="0" fontId="25" fillId="0" borderId="31" xfId="0" applyFont="1" applyFill="1" applyBorder="1" applyAlignment="1">
      <alignment horizontal="center" vertical="top"/>
    </xf>
    <xf numFmtId="0" fontId="30" fillId="0" borderId="31" xfId="0" applyFont="1" applyFill="1" applyBorder="1" applyAlignment="1">
      <alignment horizontal="center" vertical="top"/>
    </xf>
    <xf numFmtId="0" fontId="26" fillId="0" borderId="31" xfId="0" applyFont="1" applyFill="1" applyBorder="1" applyAlignment="1">
      <alignment vertical="center"/>
    </xf>
    <xf numFmtId="0" fontId="25" fillId="0" borderId="31" xfId="0" applyFont="1" applyFill="1" applyBorder="1" applyAlignment="1">
      <alignment horizontal="left" vertical="top"/>
    </xf>
    <xf numFmtId="0" fontId="23" fillId="0" borderId="31" xfId="0" applyFont="1" applyFill="1" applyBorder="1" applyAlignment="1">
      <alignment vertical="center"/>
    </xf>
    <xf numFmtId="0" fontId="23" fillId="0" borderId="31" xfId="0" applyFont="1" applyFill="1" applyBorder="1" applyAlignment="1">
      <alignment horizontal="center" vertical="center"/>
    </xf>
    <xf numFmtId="3" fontId="23" fillId="0" borderId="31" xfId="0" applyNumberFormat="1" applyFont="1" applyFill="1" applyBorder="1" applyAlignment="1">
      <alignment horizontal="center" vertical="center"/>
    </xf>
    <xf numFmtId="0" fontId="33" fillId="0" borderId="31" xfId="0" applyFont="1" applyFill="1" applyBorder="1" applyAlignment="1">
      <alignment vertical="center"/>
    </xf>
    <xf numFmtId="0" fontId="33" fillId="0" borderId="31" xfId="0" applyFont="1" applyFill="1" applyBorder="1" applyAlignment="1"/>
    <xf numFmtId="0" fontId="33" fillId="0" borderId="31" xfId="0" applyFont="1" applyFill="1" applyBorder="1" applyAlignment="1">
      <alignment horizontal="center" vertical="center"/>
    </xf>
    <xf numFmtId="0" fontId="35" fillId="0" borderId="31" xfId="0" applyFont="1" applyFill="1" applyBorder="1" applyAlignment="1">
      <alignment vertical="center"/>
    </xf>
    <xf numFmtId="0" fontId="0" fillId="0" borderId="31" xfId="0" applyFont="1" applyFill="1" applyBorder="1" applyAlignment="1">
      <alignment vertical="center"/>
    </xf>
    <xf numFmtId="0" fontId="8" fillId="0" borderId="31" xfId="0" applyFont="1" applyFill="1" applyBorder="1" applyAlignment="1">
      <alignment vertical="center"/>
    </xf>
    <xf numFmtId="0" fontId="0" fillId="0" borderId="37" xfId="0" applyFill="1" applyBorder="1" applyAlignment="1"/>
    <xf numFmtId="0" fontId="34" fillId="0" borderId="31" xfId="0" applyFont="1" applyFill="1" applyBorder="1" applyAlignment="1"/>
    <xf numFmtId="0" fontId="36" fillId="0" borderId="31" xfId="0" applyFont="1" applyFill="1" applyBorder="1" applyAlignment="1">
      <alignment horizontal="left" vertical="top"/>
    </xf>
    <xf numFmtId="0" fontId="36" fillId="0" borderId="31" xfId="0" applyFont="1" applyFill="1" applyBorder="1" applyAlignment="1">
      <alignment vertical="center"/>
    </xf>
    <xf numFmtId="0" fontId="8" fillId="0" borderId="31" xfId="0" applyFont="1" applyFill="1" applyBorder="1" applyAlignment="1">
      <alignment horizontal="left" vertical="center"/>
    </xf>
    <xf numFmtId="0" fontId="35" fillId="0" borderId="31" xfId="0" applyFont="1" applyFill="1" applyBorder="1" applyAlignment="1">
      <alignment horizontal="left" vertical="center"/>
    </xf>
    <xf numFmtId="0" fontId="0" fillId="0" borderId="31" xfId="0" applyNumberFormat="1" applyFill="1" applyBorder="1" applyAlignment="1">
      <alignment horizontal="center" vertical="center"/>
    </xf>
    <xf numFmtId="0" fontId="0" fillId="0" borderId="31" xfId="0" applyFont="1" applyFill="1" applyBorder="1" applyAlignment="1"/>
    <xf numFmtId="0" fontId="4" fillId="0" borderId="31" xfId="0" applyFont="1" applyFill="1" applyBorder="1" applyAlignment="1"/>
    <xf numFmtId="0" fontId="14" fillId="0" borderId="31" xfId="0" applyFont="1" applyFill="1" applyBorder="1" applyAlignment="1"/>
    <xf numFmtId="0" fontId="14" fillId="0" borderId="31" xfId="0" applyFont="1" applyFill="1" applyBorder="1" applyAlignment="1">
      <alignment horizontal="center"/>
    </xf>
    <xf numFmtId="0" fontId="14" fillId="0" borderId="31" xfId="0" applyFont="1" applyFill="1" applyBorder="1" applyAlignment="1">
      <alignment vertical="center"/>
    </xf>
    <xf numFmtId="1" fontId="14" fillId="0" borderId="31" xfId="0" applyNumberFormat="1" applyFont="1" applyFill="1" applyBorder="1" applyAlignment="1">
      <alignment horizontal="center" vertical="center"/>
    </xf>
    <xf numFmtId="0" fontId="38" fillId="0" borderId="31" xfId="0" applyFont="1" applyFill="1" applyBorder="1" applyAlignment="1"/>
    <xf numFmtId="1" fontId="14" fillId="0" borderId="31" xfId="0" applyNumberFormat="1" applyFont="1" applyFill="1" applyBorder="1" applyAlignment="1">
      <alignment horizontal="center"/>
    </xf>
    <xf numFmtId="0" fontId="14" fillId="0" borderId="31" xfId="0" applyFont="1" applyFill="1" applyBorder="1" applyAlignment="1">
      <alignment horizontal="left" vertical="center"/>
    </xf>
    <xf numFmtId="0" fontId="37" fillId="0" borderId="31" xfId="0" applyFont="1" applyFill="1" applyBorder="1" applyAlignment="1">
      <alignment horizontal="left" vertical="center"/>
    </xf>
    <xf numFmtId="0" fontId="39" fillId="0" borderId="31" xfId="0" applyFont="1" applyFill="1" applyBorder="1" applyAlignment="1">
      <alignment horizontal="left"/>
    </xf>
    <xf numFmtId="0" fontId="0" fillId="0" borderId="31" xfId="0" applyFont="1" applyFill="1" applyBorder="1" applyAlignment="1">
      <alignment horizontal="left" vertical="center"/>
    </xf>
    <xf numFmtId="0" fontId="38" fillId="0" borderId="31" xfId="0" applyFont="1" applyFill="1" applyBorder="1" applyAlignment="1">
      <alignment vertical="top"/>
    </xf>
    <xf numFmtId="164" fontId="14" fillId="0" borderId="31" xfId="1" applyFont="1" applyFill="1" applyBorder="1" applyAlignment="1">
      <alignment horizontal="center" vertical="center"/>
    </xf>
    <xf numFmtId="0" fontId="37" fillId="0" borderId="31" xfId="0" applyFont="1" applyFill="1" applyBorder="1" applyAlignment="1">
      <alignment vertical="center"/>
    </xf>
    <xf numFmtId="1" fontId="14" fillId="0" borderId="31" xfId="0" applyNumberFormat="1" applyFont="1" applyFill="1" applyBorder="1" applyAlignment="1">
      <alignment vertical="center"/>
    </xf>
    <xf numFmtId="0" fontId="14" fillId="0" borderId="31" xfId="0" applyFont="1" applyFill="1" applyBorder="1" applyAlignment="1">
      <alignment horizontal="right"/>
    </xf>
    <xf numFmtId="1" fontId="14" fillId="0" borderId="31" xfId="0" applyNumberFormat="1" applyFont="1" applyFill="1" applyBorder="1" applyAlignment="1">
      <alignment horizontal="right" vertical="center"/>
    </xf>
    <xf numFmtId="0" fontId="15" fillId="0" borderId="31" xfId="0" applyFont="1" applyFill="1" applyBorder="1" applyAlignment="1">
      <alignment horizontal="right"/>
    </xf>
    <xf numFmtId="0" fontId="15" fillId="0" borderId="31" xfId="0" applyFont="1" applyFill="1" applyBorder="1" applyAlignment="1">
      <alignment horizontal="center" vertical="center"/>
    </xf>
    <xf numFmtId="0" fontId="16" fillId="0" borderId="31" xfId="0" applyFont="1" applyFill="1" applyBorder="1" applyAlignment="1"/>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5" fillId="0" borderId="31" xfId="0" applyFont="1" applyFill="1" applyBorder="1" applyAlignment="1">
      <alignment vertical="center"/>
    </xf>
    <xf numFmtId="0" fontId="31" fillId="0" borderId="31" xfId="0" applyFont="1" applyFill="1" applyBorder="1" applyAlignment="1">
      <alignment vertical="center"/>
    </xf>
    <xf numFmtId="0" fontId="25" fillId="0" borderId="31" xfId="0" applyFont="1" applyFill="1" applyBorder="1" applyAlignment="1">
      <alignment horizontal="center"/>
    </xf>
    <xf numFmtId="0" fontId="25" fillId="0" borderId="31" xfId="0" applyFont="1" applyFill="1" applyBorder="1" applyAlignment="1"/>
    <xf numFmtId="0" fontId="27" fillId="0" borderId="31" xfId="0" applyFont="1" applyFill="1" applyBorder="1" applyAlignment="1">
      <alignment vertical="center"/>
    </xf>
    <xf numFmtId="0" fontId="26" fillId="0" borderId="31" xfId="0" applyFont="1" applyFill="1" applyBorder="1" applyAlignment="1">
      <alignment vertical="top"/>
    </xf>
    <xf numFmtId="0" fontId="35" fillId="0" borderId="31" xfId="0" applyFont="1" applyFill="1" applyBorder="1" applyAlignment="1">
      <alignment horizontal="center" vertical="center"/>
    </xf>
    <xf numFmtId="0" fontId="0" fillId="0" borderId="31" xfId="0" applyFont="1" applyFill="1" applyBorder="1" applyAlignment="1">
      <alignment horizontal="left" vertical="top"/>
    </xf>
    <xf numFmtId="0" fontId="3" fillId="0" borderId="31" xfId="0" applyFont="1" applyFill="1" applyBorder="1" applyAlignment="1"/>
    <xf numFmtId="17" fontId="40" fillId="0" borderId="31" xfId="0" applyNumberFormat="1" applyFont="1" applyFill="1" applyBorder="1" applyAlignment="1"/>
    <xf numFmtId="0" fontId="4" fillId="0" borderId="31" xfId="0" applyFont="1" applyFill="1" applyBorder="1" applyAlignment="1">
      <alignment vertical="center"/>
    </xf>
    <xf numFmtId="0" fontId="5" fillId="0" borderId="31" xfId="0" applyFont="1" applyFill="1" applyBorder="1" applyAlignment="1">
      <alignment vertical="center"/>
    </xf>
    <xf numFmtId="0" fontId="6" fillId="0" borderId="31" xfId="0" applyFont="1" applyFill="1" applyBorder="1" applyAlignment="1">
      <alignment vertical="center"/>
    </xf>
    <xf numFmtId="0" fontId="17" fillId="0" borderId="31" xfId="0" applyFont="1" applyFill="1" applyBorder="1" applyAlignment="1">
      <alignment vertical="center"/>
    </xf>
    <xf numFmtId="0" fontId="7" fillId="0" borderId="31" xfId="0" applyFont="1" applyFill="1" applyBorder="1" applyAlignment="1">
      <alignment vertical="center"/>
    </xf>
    <xf numFmtId="0" fontId="1" fillId="0" borderId="31" xfId="0" applyFont="1" applyFill="1" applyBorder="1" applyAlignment="1">
      <alignment vertical="center"/>
    </xf>
    <xf numFmtId="0" fontId="20" fillId="0" borderId="31" xfId="0" applyFont="1" applyFill="1" applyBorder="1" applyAlignment="1">
      <alignment vertical="center"/>
    </xf>
    <xf numFmtId="0" fontId="34" fillId="0" borderId="31" xfId="0" applyFont="1" applyFill="1" applyBorder="1" applyAlignment="1">
      <alignment vertical="center"/>
    </xf>
    <xf numFmtId="0" fontId="39" fillId="0" borderId="31" xfId="0" applyFont="1" applyFill="1" applyBorder="1" applyAlignment="1">
      <alignment vertical="center"/>
    </xf>
    <xf numFmtId="0" fontId="0" fillId="2" borderId="31" xfId="0" applyFill="1" applyBorder="1" applyAlignment="1">
      <alignment horizontal="center"/>
    </xf>
    <xf numFmtId="0" fontId="0" fillId="0" borderId="31" xfId="0" applyBorder="1" applyAlignment="1">
      <alignment horizontal="center"/>
    </xf>
    <xf numFmtId="0" fontId="0" fillId="2" borderId="31" xfId="0" applyFill="1" applyBorder="1" applyAlignment="1"/>
    <xf numFmtId="0" fontId="1" fillId="0" borderId="31" xfId="0" applyFont="1" applyBorder="1" applyAlignment="1">
      <alignment horizontal="center" vertical="center"/>
    </xf>
    <xf numFmtId="0" fontId="1" fillId="0" borderId="31" xfId="0" applyFont="1" applyBorder="1" applyAlignment="1">
      <alignment horizontal="center" vertical="center"/>
    </xf>
    <xf numFmtId="0" fontId="1" fillId="0" borderId="2" xfId="0" applyFont="1" applyBorder="1" applyAlignment="1">
      <alignment horizontal="center" vertical="center"/>
    </xf>
    <xf numFmtId="0" fontId="1" fillId="0" borderId="31" xfId="0" applyFont="1" applyBorder="1" applyAlignment="1">
      <alignment horizontal="center" vertical="center" wrapText="1"/>
    </xf>
    <xf numFmtId="0" fontId="1" fillId="0" borderId="25" xfId="0" applyFont="1" applyBorder="1" applyAlignment="1">
      <alignment horizontal="center" vertical="center"/>
    </xf>
    <xf numFmtId="0" fontId="1" fillId="0" borderId="32" xfId="0" applyFont="1" applyBorder="1" applyAlignment="1">
      <alignment horizontal="center" vertical="center"/>
    </xf>
    <xf numFmtId="0" fontId="1" fillId="0" borderId="29" xfId="0" applyFont="1" applyBorder="1" applyAlignment="1">
      <alignment horizontal="center" vertical="center"/>
    </xf>
    <xf numFmtId="0" fontId="0" fillId="0" borderId="37" xfId="0" applyFill="1" applyBorder="1" applyAlignment="1">
      <alignment horizontal="center" vertical="center"/>
    </xf>
    <xf numFmtId="9" fontId="0" fillId="0" borderId="37" xfId="0" applyNumberFormat="1" applyFill="1" applyBorder="1" applyAlignment="1">
      <alignment horizontal="center" vertical="center"/>
    </xf>
    <xf numFmtId="164" fontId="0" fillId="0" borderId="37" xfId="1" applyFont="1" applyFill="1" applyBorder="1" applyAlignment="1">
      <alignment horizontal="center" vertical="center"/>
    </xf>
    <xf numFmtId="2" fontId="0" fillId="0" borderId="37" xfId="0" applyNumberFormat="1" applyFill="1" applyBorder="1" applyAlignment="1">
      <alignment horizontal="center" vertical="center"/>
    </xf>
    <xf numFmtId="0" fontId="27" fillId="0" borderId="37" xfId="0" applyFont="1" applyFill="1" applyBorder="1" applyAlignment="1"/>
    <xf numFmtId="0" fontId="25" fillId="0" borderId="37" xfId="0" applyFont="1" applyFill="1" applyBorder="1" applyAlignment="1">
      <alignment horizontal="center"/>
    </xf>
    <xf numFmtId="0" fontId="25" fillId="0" borderId="37" xfId="0" applyFont="1" applyFill="1" applyBorder="1" applyAlignment="1"/>
    <xf numFmtId="0" fontId="35" fillId="0" borderId="37" xfId="0" applyFont="1" applyFill="1" applyBorder="1" applyAlignment="1">
      <alignment vertical="center"/>
    </xf>
    <xf numFmtId="0" fontId="14" fillId="0" borderId="37" xfId="0" applyFont="1" applyFill="1" applyBorder="1" applyAlignment="1">
      <alignment horizontal="center" vertical="center"/>
    </xf>
    <xf numFmtId="164" fontId="0" fillId="0" borderId="37" xfId="1" applyFont="1" applyFill="1" applyBorder="1" applyAlignment="1"/>
    <xf numFmtId="0" fontId="0" fillId="2" borderId="0" xfId="0" applyFill="1" applyBorder="1"/>
    <xf numFmtId="0" fontId="0" fillId="0" borderId="0" xfId="0" applyBorder="1"/>
    <xf numFmtId="0" fontId="0" fillId="0" borderId="0" xfId="0" applyFill="1" applyBorder="1" applyAlignment="1"/>
    <xf numFmtId="0" fontId="28" fillId="0" borderId="0" xfId="0" applyFont="1" applyFill="1" applyBorder="1" applyAlignment="1"/>
    <xf numFmtId="0" fontId="28" fillId="0" borderId="0" xfId="0" applyFont="1" applyFill="1" applyBorder="1" applyAlignment="1">
      <alignment vertical="center"/>
    </xf>
    <xf numFmtId="0" fontId="0" fillId="0" borderId="0" xfId="0" applyFill="1" applyBorder="1" applyAlignment="1">
      <alignment horizontal="right"/>
    </xf>
    <xf numFmtId="0" fontId="0" fillId="0" borderId="42" xfId="0" applyBorder="1" applyAlignment="1">
      <alignment horizontal="center" vertical="center" wrapText="1"/>
    </xf>
    <xf numFmtId="4" fontId="0" fillId="0" borderId="37" xfId="0" applyNumberFormat="1" applyFill="1" applyBorder="1" applyAlignment="1">
      <alignment horizontal="center" vertical="center"/>
    </xf>
    <xf numFmtId="4" fontId="0" fillId="0" borderId="37" xfId="0" applyNumberFormat="1" applyFont="1" applyFill="1" applyBorder="1" applyAlignment="1">
      <alignment horizontal="center" vertical="center"/>
    </xf>
    <xf numFmtId="3" fontId="0" fillId="0" borderId="37" xfId="0" applyNumberFormat="1" applyFill="1" applyBorder="1" applyAlignment="1">
      <alignment horizontal="center" vertical="center"/>
    </xf>
    <xf numFmtId="1" fontId="0" fillId="0" borderId="37" xfId="0" applyNumberFormat="1" applyFill="1" applyBorder="1" applyAlignment="1">
      <alignment horizontal="center" vertical="center"/>
    </xf>
    <xf numFmtId="2" fontId="0" fillId="0" borderId="37" xfId="0" applyNumberFormat="1" applyFont="1" applyFill="1" applyBorder="1" applyAlignment="1">
      <alignment horizontal="center" vertical="center"/>
    </xf>
    <xf numFmtId="2" fontId="0" fillId="0" borderId="37" xfId="0" applyNumberFormat="1" applyFill="1" applyBorder="1" applyAlignment="1">
      <alignment vertical="center"/>
    </xf>
    <xf numFmtId="1" fontId="14" fillId="0" borderId="37" xfId="0" applyNumberFormat="1" applyFont="1" applyFill="1" applyBorder="1" applyAlignment="1">
      <alignment horizontal="center" vertical="center"/>
    </xf>
    <xf numFmtId="164" fontId="14" fillId="0" borderId="37" xfId="1" applyFont="1" applyFill="1" applyBorder="1" applyAlignment="1">
      <alignment horizontal="center" vertical="center"/>
    </xf>
    <xf numFmtId="0" fontId="1" fillId="0" borderId="0" xfId="0" applyFont="1" applyBorder="1" applyAlignment="1">
      <alignment horizontal="left" vertical="center" wrapText="1"/>
    </xf>
    <xf numFmtId="0" fontId="0" fillId="0" borderId="31" xfId="0" applyBorder="1" applyAlignment="1">
      <alignment horizontal="left" vertical="center" wrapText="1"/>
    </xf>
    <xf numFmtId="0" fontId="1" fillId="0" borderId="0" xfId="0" applyFont="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371475</xdr:colOff>
      <xdr:row>0</xdr:row>
      <xdr:rowOff>0</xdr:rowOff>
    </xdr:from>
    <xdr:to>
      <xdr:col>8</xdr:col>
      <xdr:colOff>355759</xdr:colOff>
      <xdr:row>6</xdr:row>
      <xdr:rowOff>54610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9550" y="0"/>
          <a:ext cx="7762240" cy="11976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400049</xdr:colOff>
      <xdr:row>0</xdr:row>
      <xdr:rowOff>180975</xdr:rowOff>
    </xdr:from>
    <xdr:to>
      <xdr:col>7</xdr:col>
      <xdr:colOff>152400</xdr:colOff>
      <xdr:row>0</xdr:row>
      <xdr:rowOff>1476375</xdr:rowOff>
    </xdr:to>
    <xdr:pic>
      <xdr:nvPicPr>
        <xdr:cNvPr id="2" name="Picture 1">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180975"/>
          <a:ext cx="7705726" cy="1295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371475</xdr:colOff>
      <xdr:row>0</xdr:row>
      <xdr:rowOff>0</xdr:rowOff>
    </xdr:from>
    <xdr:to>
      <xdr:col>8</xdr:col>
      <xdr:colOff>494665</xdr:colOff>
      <xdr:row>6</xdr:row>
      <xdr:rowOff>54610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0" y="0"/>
          <a:ext cx="7781290" cy="119761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400049</xdr:colOff>
      <xdr:row>0</xdr:row>
      <xdr:rowOff>180975</xdr:rowOff>
    </xdr:from>
    <xdr:to>
      <xdr:col>6</xdr:col>
      <xdr:colOff>923925</xdr:colOff>
      <xdr:row>0</xdr:row>
      <xdr:rowOff>1476375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180975"/>
          <a:ext cx="7705726" cy="1295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F223"/>
  <sheetViews>
    <sheetView tabSelected="1" topLeftCell="A4" zoomScale="80" zoomScaleNormal="80" workbookViewId="0">
      <pane xSplit="4" ySplit="11" topLeftCell="M15" activePane="bottomRight" state="frozen"/>
      <selection activeCell="A4" sqref="A4"/>
      <selection pane="topRight" activeCell="E4" sqref="E4"/>
      <selection pane="bottomLeft" activeCell="A15" sqref="A15"/>
      <selection pane="bottomRight" activeCell="A10" sqref="A10:T10"/>
    </sheetView>
  </sheetViews>
  <sheetFormatPr defaultRowHeight="15"/>
  <cols>
    <col min="1" max="1" width="54.7109375" customWidth="1"/>
    <col min="2" max="2" width="24.5703125" style="15" customWidth="1"/>
    <col min="3" max="3" width="22.140625" customWidth="1"/>
    <col min="4" max="4" width="12.7109375" style="102" customWidth="1"/>
    <col min="5" max="5" width="15.28515625" style="102" customWidth="1"/>
    <col min="6" max="12" width="14" style="102" customWidth="1"/>
    <col min="13" max="18" width="13.42578125" style="102" customWidth="1"/>
    <col min="19" max="19" width="14.140625" style="102" customWidth="1"/>
    <col min="20" max="20" width="16.85546875" customWidth="1"/>
    <col min="21" max="53" width="9.140625" style="583"/>
    <col min="54" max="16384" width="9.140625" style="584"/>
  </cols>
  <sheetData>
    <row r="4" spans="1:58" s="583" customFormat="1">
      <c r="A4"/>
      <c r="B4" s="15"/>
      <c r="C4"/>
      <c r="D4" s="102"/>
      <c r="E4" s="102"/>
      <c r="F4" s="102"/>
      <c r="G4" s="102"/>
      <c r="H4" s="102"/>
      <c r="I4" s="102"/>
      <c r="J4" s="102"/>
      <c r="K4" s="102"/>
      <c r="L4" s="102"/>
      <c r="M4" s="102"/>
      <c r="N4" s="102"/>
      <c r="O4" s="102"/>
      <c r="P4" s="102"/>
      <c r="Q4" s="102"/>
      <c r="R4" s="102"/>
      <c r="S4" s="102"/>
      <c r="T4">
        <f ca="1">+A:V</f>
        <v>0</v>
      </c>
      <c r="BB4" s="584"/>
      <c r="BC4" s="584"/>
      <c r="BD4" s="584"/>
      <c r="BE4" s="584"/>
      <c r="BF4" s="584"/>
    </row>
    <row r="8" spans="1:58" s="583" customFormat="1">
      <c r="A8" s="370" t="s">
        <v>33</v>
      </c>
      <c r="B8" s="370"/>
      <c r="C8" s="370"/>
      <c r="D8" s="370"/>
      <c r="E8" s="370"/>
      <c r="F8" s="370"/>
      <c r="G8" s="370"/>
      <c r="H8" s="370"/>
      <c r="I8" s="370"/>
      <c r="J8" s="370"/>
      <c r="K8" s="370"/>
      <c r="L8" s="370"/>
      <c r="M8" s="370"/>
      <c r="N8" s="370"/>
      <c r="O8" s="370"/>
      <c r="P8" s="370"/>
      <c r="Q8" s="370"/>
      <c r="R8" s="370"/>
      <c r="S8" s="370"/>
      <c r="T8" s="370"/>
      <c r="BB8" s="584"/>
      <c r="BC8" s="584"/>
      <c r="BD8" s="584"/>
      <c r="BE8" s="584"/>
      <c r="BF8" s="584"/>
    </row>
    <row r="9" spans="1:58" s="583" customFormat="1">
      <c r="A9" s="371" t="s">
        <v>545</v>
      </c>
      <c r="B9" s="371"/>
      <c r="C9" s="371"/>
      <c r="D9" s="371"/>
      <c r="E9" s="371"/>
      <c r="F9" s="371"/>
      <c r="G9" s="371"/>
      <c r="H9" s="371"/>
      <c r="I9" s="371"/>
      <c r="J9" s="371"/>
      <c r="K9" s="371"/>
      <c r="L9" s="371"/>
      <c r="M9" s="371"/>
      <c r="N9" s="371"/>
      <c r="O9" s="371"/>
      <c r="P9" s="371"/>
      <c r="Q9" s="371"/>
      <c r="R9" s="371"/>
      <c r="S9" s="371"/>
      <c r="T9" s="371"/>
      <c r="BB9" s="584"/>
      <c r="BC9" s="584"/>
      <c r="BD9" s="584"/>
      <c r="BE9" s="584"/>
      <c r="BF9" s="584"/>
    </row>
    <row r="10" spans="1:58" s="583" customFormat="1">
      <c r="A10" s="371"/>
      <c r="B10" s="371"/>
      <c r="C10" s="371"/>
      <c r="D10" s="371"/>
      <c r="E10" s="371"/>
      <c r="F10" s="371"/>
      <c r="G10" s="371"/>
      <c r="H10" s="371"/>
      <c r="I10" s="371"/>
      <c r="J10" s="371"/>
      <c r="K10" s="371"/>
      <c r="L10" s="371"/>
      <c r="M10" s="371"/>
      <c r="N10" s="371"/>
      <c r="O10" s="371"/>
      <c r="P10" s="371"/>
      <c r="Q10" s="371"/>
      <c r="R10" s="371"/>
      <c r="S10" s="371"/>
      <c r="T10" s="371"/>
      <c r="BB10" s="584"/>
      <c r="BC10" s="584"/>
      <c r="BD10" s="584"/>
      <c r="BE10" s="584"/>
      <c r="BF10" s="584"/>
    </row>
    <row r="11" spans="1:58" s="583" customFormat="1">
      <c r="A11" s="347"/>
      <c r="B11" s="46"/>
      <c r="C11" s="347"/>
      <c r="D11" s="346"/>
      <c r="E11" s="346"/>
      <c r="F11" s="346"/>
      <c r="G11" s="346"/>
      <c r="H11" s="346"/>
      <c r="I11" s="346"/>
      <c r="J11" s="346"/>
      <c r="K11" s="346"/>
      <c r="L11" s="346"/>
      <c r="M11" s="346"/>
      <c r="N11" s="346"/>
      <c r="O11" s="346"/>
      <c r="P11" s="346"/>
      <c r="Q11" s="346"/>
      <c r="R11" s="346"/>
      <c r="S11" s="346"/>
      <c r="T11" s="347"/>
      <c r="BB11" s="584"/>
      <c r="BC11" s="584"/>
      <c r="BD11" s="584"/>
      <c r="BE11" s="584"/>
      <c r="BF11" s="584"/>
    </row>
    <row r="12" spans="1:58" s="583" customFormat="1" ht="15.75" thickBot="1">
      <c r="A12" s="372" t="s">
        <v>36</v>
      </c>
      <c r="B12" s="372"/>
      <c r="C12" s="372"/>
      <c r="D12" s="372"/>
      <c r="E12" s="372"/>
      <c r="F12" s="372"/>
      <c r="G12" s="447"/>
      <c r="H12" s="447"/>
      <c r="I12" s="447"/>
      <c r="J12" s="447"/>
      <c r="K12" s="447"/>
      <c r="L12" s="447"/>
      <c r="M12" s="346"/>
      <c r="N12" s="346"/>
      <c r="O12" s="346"/>
      <c r="P12" s="346"/>
      <c r="Q12" s="346"/>
      <c r="R12" s="346"/>
      <c r="S12" s="372" t="s">
        <v>37</v>
      </c>
      <c r="T12" s="598"/>
      <c r="BB12" s="584"/>
      <c r="BC12" s="584"/>
      <c r="BD12" s="584"/>
      <c r="BE12" s="584"/>
      <c r="BF12" s="584"/>
    </row>
    <row r="13" spans="1:58" s="583" customFormat="1" ht="30.75" customHeight="1" thickBot="1">
      <c r="A13" s="358" t="s">
        <v>38</v>
      </c>
      <c r="B13" s="360" t="s">
        <v>39</v>
      </c>
      <c r="C13" s="362" t="s">
        <v>40</v>
      </c>
      <c r="D13" s="364" t="s">
        <v>41</v>
      </c>
      <c r="E13" s="365"/>
      <c r="F13" s="366" t="s">
        <v>43</v>
      </c>
      <c r="G13" s="448"/>
      <c r="H13" s="448"/>
      <c r="I13" s="448"/>
      <c r="J13" s="448"/>
      <c r="K13" s="448"/>
      <c r="L13" s="448"/>
      <c r="M13" s="366" t="s">
        <v>44</v>
      </c>
      <c r="N13" s="448"/>
      <c r="O13" s="448"/>
      <c r="P13" s="448"/>
      <c r="Q13" s="448"/>
      <c r="R13" s="448"/>
      <c r="S13" s="589"/>
      <c r="T13" s="400" t="s">
        <v>45</v>
      </c>
      <c r="BB13" s="584"/>
      <c r="BC13" s="584"/>
      <c r="BD13" s="584"/>
      <c r="BE13" s="584"/>
      <c r="BF13" s="584"/>
    </row>
    <row r="14" spans="1:58" s="583" customFormat="1" ht="85.5" customHeight="1" thickBot="1">
      <c r="A14" s="359"/>
      <c r="B14" s="361"/>
      <c r="C14" s="363"/>
      <c r="D14" s="539" t="s">
        <v>46</v>
      </c>
      <c r="E14" s="540" t="s">
        <v>47</v>
      </c>
      <c r="F14" s="541" t="s">
        <v>531</v>
      </c>
      <c r="G14" s="541" t="s">
        <v>532</v>
      </c>
      <c r="H14" s="541" t="s">
        <v>533</v>
      </c>
      <c r="I14" s="541" t="s">
        <v>534</v>
      </c>
      <c r="J14" s="542" t="s">
        <v>535</v>
      </c>
      <c r="K14" s="542" t="s">
        <v>42</v>
      </c>
      <c r="L14" s="542" t="s">
        <v>536</v>
      </c>
      <c r="M14" s="543" t="s">
        <v>531</v>
      </c>
      <c r="N14" s="543" t="s">
        <v>532</v>
      </c>
      <c r="O14" s="543" t="s">
        <v>533</v>
      </c>
      <c r="P14" s="543" t="s">
        <v>534</v>
      </c>
      <c r="Q14" s="542" t="s">
        <v>535</v>
      </c>
      <c r="R14" s="542" t="s">
        <v>42</v>
      </c>
      <c r="S14" s="542" t="s">
        <v>536</v>
      </c>
      <c r="T14" s="400"/>
      <c r="BB14" s="584"/>
      <c r="BC14" s="584"/>
      <c r="BD14" s="584"/>
      <c r="BE14" s="584"/>
      <c r="BF14" s="584"/>
    </row>
    <row r="15" spans="1:58" s="585" customFormat="1" ht="15" customHeight="1">
      <c r="A15" s="454"/>
      <c r="B15" s="454"/>
      <c r="C15" s="454"/>
      <c r="D15" s="454"/>
      <c r="E15" s="454"/>
      <c r="F15" s="454"/>
      <c r="G15" s="454"/>
      <c r="H15" s="454"/>
      <c r="I15" s="454"/>
      <c r="J15" s="454"/>
      <c r="K15" s="454"/>
      <c r="L15" s="454"/>
      <c r="M15" s="454"/>
      <c r="N15" s="454"/>
      <c r="O15" s="454"/>
      <c r="P15" s="454"/>
      <c r="Q15" s="454"/>
      <c r="R15" s="454"/>
      <c r="S15" s="511"/>
      <c r="T15" s="454"/>
    </row>
    <row r="16" spans="1:58" s="585" customFormat="1" ht="15" customHeight="1">
      <c r="A16" s="554"/>
      <c r="B16" s="555"/>
      <c r="C16" s="449"/>
      <c r="D16" s="449"/>
      <c r="E16" s="449"/>
      <c r="F16" s="449"/>
      <c r="G16" s="449"/>
      <c r="H16" s="449"/>
      <c r="I16" s="449"/>
      <c r="J16" s="449"/>
      <c r="K16" s="449"/>
      <c r="L16" s="449"/>
      <c r="M16" s="456"/>
      <c r="N16" s="456"/>
      <c r="O16" s="456"/>
      <c r="P16" s="456"/>
      <c r="Q16" s="456"/>
      <c r="R16" s="456"/>
      <c r="S16" s="573"/>
      <c r="T16" s="449"/>
    </row>
    <row r="17" spans="1:20" s="585" customFormat="1" ht="15" customHeight="1">
      <c r="A17" s="554"/>
      <c r="B17" s="555"/>
      <c r="C17" s="449"/>
      <c r="D17" s="449"/>
      <c r="E17" s="449"/>
      <c r="F17" s="449"/>
      <c r="G17" s="449"/>
      <c r="H17" s="449"/>
      <c r="I17" s="449"/>
      <c r="J17" s="449"/>
      <c r="K17" s="449"/>
      <c r="L17" s="449"/>
      <c r="M17" s="456"/>
      <c r="N17" s="456"/>
      <c r="O17" s="456"/>
      <c r="P17" s="456"/>
      <c r="Q17" s="456"/>
      <c r="R17" s="456"/>
      <c r="S17" s="590"/>
      <c r="T17" s="457"/>
    </row>
    <row r="18" spans="1:20" s="585" customFormat="1" ht="15" customHeight="1">
      <c r="A18" s="554"/>
      <c r="B18" s="555"/>
      <c r="C18" s="449"/>
      <c r="D18" s="449"/>
      <c r="E18" s="449"/>
      <c r="F18" s="449"/>
      <c r="G18" s="449"/>
      <c r="H18" s="449"/>
      <c r="I18" s="449"/>
      <c r="J18" s="449"/>
      <c r="K18" s="449"/>
      <c r="L18" s="449"/>
      <c r="M18" s="458"/>
      <c r="N18" s="458"/>
      <c r="O18" s="458"/>
      <c r="P18" s="458"/>
      <c r="Q18" s="458"/>
      <c r="R18" s="458"/>
      <c r="S18" s="574"/>
      <c r="T18" s="458"/>
    </row>
    <row r="19" spans="1:20" s="585" customFormat="1" ht="15" customHeight="1">
      <c r="A19" s="554"/>
      <c r="B19" s="555"/>
      <c r="C19" s="449"/>
      <c r="D19" s="449"/>
      <c r="E19" s="449"/>
      <c r="F19" s="449"/>
      <c r="G19" s="449"/>
      <c r="H19" s="449"/>
      <c r="I19" s="449"/>
      <c r="J19" s="449"/>
      <c r="K19" s="449"/>
      <c r="L19" s="449"/>
      <c r="M19" s="456"/>
      <c r="N19" s="456"/>
      <c r="O19" s="456"/>
      <c r="P19" s="456"/>
      <c r="Q19" s="456"/>
      <c r="R19" s="456"/>
      <c r="S19" s="590"/>
      <c r="T19" s="449"/>
    </row>
    <row r="20" spans="1:20" s="585" customFormat="1" ht="15" customHeight="1">
      <c r="A20" s="554"/>
      <c r="B20" s="555"/>
      <c r="C20" s="459"/>
      <c r="D20" s="460"/>
      <c r="E20" s="483"/>
      <c r="F20" s="459"/>
      <c r="G20" s="459"/>
      <c r="H20" s="459"/>
      <c r="I20" s="459"/>
      <c r="J20" s="459"/>
      <c r="K20" s="459"/>
      <c r="L20" s="459"/>
      <c r="M20" s="461"/>
      <c r="N20" s="461"/>
      <c r="O20" s="461"/>
      <c r="P20" s="461"/>
      <c r="Q20" s="461"/>
      <c r="R20" s="461"/>
      <c r="S20" s="591"/>
      <c r="T20" s="459"/>
    </row>
    <row r="21" spans="1:20" s="585" customFormat="1" ht="15" customHeight="1">
      <c r="A21" s="554"/>
      <c r="B21" s="555"/>
      <c r="C21" s="459"/>
      <c r="D21" s="460"/>
      <c r="E21" s="483"/>
      <c r="F21" s="459"/>
      <c r="G21" s="459"/>
      <c r="H21" s="459"/>
      <c r="I21" s="459"/>
      <c r="J21" s="459"/>
      <c r="K21" s="459"/>
      <c r="L21" s="459"/>
      <c r="M21" s="461"/>
      <c r="N21" s="461"/>
      <c r="O21" s="461"/>
      <c r="P21" s="461"/>
      <c r="Q21" s="461"/>
      <c r="R21" s="461"/>
      <c r="S21" s="591"/>
      <c r="T21" s="459"/>
    </row>
    <row r="22" spans="1:20" s="585" customFormat="1" ht="15" customHeight="1">
      <c r="A22" s="554"/>
      <c r="B22" s="555"/>
      <c r="C22" s="459"/>
      <c r="D22" s="460"/>
      <c r="E22" s="483"/>
      <c r="F22" s="459"/>
      <c r="G22" s="459"/>
      <c r="H22" s="459"/>
      <c r="I22" s="459"/>
      <c r="J22" s="459"/>
      <c r="K22" s="459"/>
      <c r="L22" s="459"/>
      <c r="M22" s="461"/>
      <c r="N22" s="461"/>
      <c r="O22" s="461"/>
      <c r="P22" s="461"/>
      <c r="Q22" s="461"/>
      <c r="R22" s="461"/>
      <c r="S22" s="591"/>
      <c r="T22" s="459"/>
    </row>
    <row r="23" spans="1:20" s="585" customFormat="1" ht="15" customHeight="1">
      <c r="A23" s="554"/>
      <c r="B23" s="555"/>
      <c r="C23" s="449"/>
      <c r="D23" s="449"/>
      <c r="E23" s="462"/>
      <c r="F23" s="449"/>
      <c r="G23" s="449"/>
      <c r="H23" s="449"/>
      <c r="I23" s="449"/>
      <c r="J23" s="449"/>
      <c r="K23" s="449"/>
      <c r="L23" s="449"/>
      <c r="M23" s="456"/>
      <c r="N23" s="456"/>
      <c r="O23" s="456"/>
      <c r="P23" s="456"/>
      <c r="Q23" s="456"/>
      <c r="R23" s="456"/>
      <c r="S23" s="590"/>
      <c r="T23" s="449"/>
    </row>
    <row r="24" spans="1:20" s="585" customFormat="1" ht="15" customHeight="1">
      <c r="A24" s="554"/>
      <c r="B24" s="556"/>
      <c r="C24" s="463"/>
      <c r="D24" s="451"/>
      <c r="E24" s="451"/>
      <c r="F24" s="449"/>
      <c r="G24" s="449"/>
      <c r="H24" s="449"/>
      <c r="I24" s="449"/>
      <c r="J24" s="449"/>
      <c r="K24" s="449"/>
      <c r="L24" s="449"/>
      <c r="M24" s="464"/>
      <c r="N24" s="464"/>
      <c r="O24" s="464"/>
      <c r="P24" s="464"/>
      <c r="Q24" s="464"/>
      <c r="R24" s="464"/>
      <c r="S24" s="576"/>
      <c r="T24" s="449"/>
    </row>
    <row r="25" spans="1:20" s="585" customFormat="1" ht="15" customHeight="1">
      <c r="A25" s="554"/>
      <c r="B25" s="556"/>
      <c r="C25" s="463"/>
      <c r="D25" s="451"/>
      <c r="E25" s="450"/>
      <c r="F25" s="449"/>
      <c r="G25" s="449"/>
      <c r="H25" s="449"/>
      <c r="I25" s="449"/>
      <c r="J25" s="449"/>
      <c r="K25" s="449"/>
      <c r="L25" s="449"/>
      <c r="M25" s="464"/>
      <c r="N25" s="464"/>
      <c r="O25" s="464"/>
      <c r="P25" s="464"/>
      <c r="Q25" s="464"/>
      <c r="R25" s="464"/>
      <c r="S25" s="576"/>
      <c r="T25" s="449"/>
    </row>
    <row r="26" spans="1:20" s="585" customFormat="1" ht="15" customHeight="1">
      <c r="A26" s="554"/>
      <c r="B26" s="556"/>
      <c r="C26" s="463"/>
      <c r="D26" s="451"/>
      <c r="E26" s="451"/>
      <c r="F26" s="449"/>
      <c r="G26" s="449"/>
      <c r="H26" s="449"/>
      <c r="I26" s="449"/>
      <c r="J26" s="449"/>
      <c r="K26" s="449"/>
      <c r="L26" s="449"/>
      <c r="M26" s="464"/>
      <c r="N26" s="464"/>
      <c r="O26" s="464"/>
      <c r="P26" s="464"/>
      <c r="Q26" s="464"/>
      <c r="R26" s="464"/>
      <c r="S26" s="576"/>
      <c r="T26" s="449"/>
    </row>
    <row r="27" spans="1:20" s="585" customFormat="1" ht="15" customHeight="1">
      <c r="A27" s="554"/>
      <c r="B27" s="555"/>
      <c r="C27" s="459"/>
      <c r="D27" s="449"/>
      <c r="E27" s="449"/>
      <c r="F27" s="449"/>
      <c r="G27" s="449"/>
      <c r="H27" s="449"/>
      <c r="I27" s="449"/>
      <c r="J27" s="449"/>
      <c r="K27" s="449"/>
      <c r="L27" s="449"/>
      <c r="M27" s="464"/>
      <c r="N27" s="464"/>
      <c r="O27" s="464"/>
      <c r="P27" s="464"/>
      <c r="Q27" s="464"/>
      <c r="R27" s="464"/>
      <c r="S27" s="576"/>
      <c r="T27" s="449"/>
    </row>
    <row r="28" spans="1:20" s="585" customFormat="1" ht="15" customHeight="1">
      <c r="A28" s="554"/>
      <c r="B28" s="555"/>
      <c r="C28" s="459"/>
      <c r="D28" s="449"/>
      <c r="E28" s="449"/>
      <c r="F28" s="449"/>
      <c r="G28" s="449"/>
      <c r="H28" s="449"/>
      <c r="I28" s="449"/>
      <c r="J28" s="449"/>
      <c r="K28" s="449"/>
      <c r="L28" s="449"/>
      <c r="M28" s="464"/>
      <c r="N28" s="464"/>
      <c r="O28" s="464"/>
      <c r="P28" s="464"/>
      <c r="Q28" s="464"/>
      <c r="R28" s="464"/>
      <c r="S28" s="576"/>
      <c r="T28" s="449"/>
    </row>
    <row r="29" spans="1:20" s="585" customFormat="1" ht="15" customHeight="1">
      <c r="A29" s="554"/>
      <c r="B29" s="555"/>
      <c r="C29" s="459"/>
      <c r="D29" s="449"/>
      <c r="E29" s="449"/>
      <c r="F29" s="465"/>
      <c r="G29" s="465"/>
      <c r="H29" s="465"/>
      <c r="I29" s="465"/>
      <c r="J29" s="465"/>
      <c r="K29" s="465"/>
      <c r="L29" s="465"/>
      <c r="M29" s="465"/>
      <c r="N29" s="465"/>
      <c r="O29" s="465"/>
      <c r="P29" s="465"/>
      <c r="Q29" s="465"/>
      <c r="R29" s="465"/>
      <c r="S29" s="592"/>
      <c r="T29" s="449"/>
    </row>
    <row r="30" spans="1:20" s="585" customFormat="1" ht="15" customHeight="1">
      <c r="A30" s="554"/>
      <c r="B30" s="555"/>
      <c r="C30" s="459"/>
      <c r="D30" s="449"/>
      <c r="E30" s="449"/>
      <c r="F30" s="465"/>
      <c r="G30" s="465"/>
      <c r="H30" s="465"/>
      <c r="I30" s="465"/>
      <c r="J30" s="465"/>
      <c r="K30" s="465"/>
      <c r="L30" s="465"/>
      <c r="M30" s="465"/>
      <c r="N30" s="465"/>
      <c r="O30" s="465"/>
      <c r="P30" s="465"/>
      <c r="Q30" s="465"/>
      <c r="R30" s="465"/>
      <c r="S30" s="592"/>
      <c r="T30" s="449"/>
    </row>
    <row r="31" spans="1:20" s="585" customFormat="1" ht="15" customHeight="1">
      <c r="A31" s="554"/>
      <c r="B31" s="555"/>
      <c r="C31" s="459"/>
      <c r="D31" s="449"/>
      <c r="E31" s="449"/>
      <c r="F31" s="465"/>
      <c r="G31" s="465"/>
      <c r="H31" s="465"/>
      <c r="I31" s="465"/>
      <c r="J31" s="465"/>
      <c r="K31" s="465"/>
      <c r="L31" s="465"/>
      <c r="M31" s="464"/>
      <c r="N31" s="464"/>
      <c r="O31" s="464"/>
      <c r="P31" s="464"/>
      <c r="Q31" s="464"/>
      <c r="R31" s="464"/>
      <c r="S31" s="576"/>
      <c r="T31" s="449"/>
    </row>
    <row r="32" spans="1:20" s="585" customFormat="1" ht="15" customHeight="1">
      <c r="A32" s="554"/>
      <c r="B32" s="555"/>
      <c r="C32" s="459"/>
      <c r="D32" s="449"/>
      <c r="E32" s="449"/>
      <c r="F32" s="465"/>
      <c r="G32" s="465"/>
      <c r="H32" s="465"/>
      <c r="I32" s="465"/>
      <c r="J32" s="465"/>
      <c r="K32" s="465"/>
      <c r="L32" s="465"/>
      <c r="M32" s="464"/>
      <c r="N32" s="464"/>
      <c r="O32" s="464"/>
      <c r="P32" s="464"/>
      <c r="Q32" s="464"/>
      <c r="R32" s="464"/>
      <c r="S32" s="576"/>
      <c r="T32" s="449"/>
    </row>
    <row r="33" spans="1:20" s="585" customFormat="1" ht="15" customHeight="1">
      <c r="A33" s="554"/>
      <c r="B33" s="555"/>
      <c r="C33" s="459"/>
      <c r="D33" s="449"/>
      <c r="E33" s="449"/>
      <c r="F33" s="449"/>
      <c r="G33" s="449"/>
      <c r="H33" s="449"/>
      <c r="I33" s="449"/>
      <c r="J33" s="449"/>
      <c r="K33" s="449"/>
      <c r="L33" s="449"/>
      <c r="M33" s="464"/>
      <c r="N33" s="464"/>
      <c r="O33" s="464"/>
      <c r="P33" s="464"/>
      <c r="Q33" s="464"/>
      <c r="R33" s="464"/>
      <c r="S33" s="576"/>
      <c r="T33" s="449"/>
    </row>
    <row r="34" spans="1:20" s="585" customFormat="1" ht="15" customHeight="1">
      <c r="A34" s="554"/>
      <c r="B34" s="555"/>
      <c r="C34" s="466"/>
      <c r="D34" s="449"/>
      <c r="E34" s="449"/>
      <c r="F34" s="465"/>
      <c r="G34" s="465"/>
      <c r="H34" s="465"/>
      <c r="I34" s="465"/>
      <c r="J34" s="465"/>
      <c r="K34" s="465"/>
      <c r="L34" s="465"/>
      <c r="M34" s="464"/>
      <c r="N34" s="464"/>
      <c r="O34" s="464"/>
      <c r="P34" s="464"/>
      <c r="Q34" s="464"/>
      <c r="R34" s="464"/>
      <c r="S34" s="576"/>
      <c r="T34" s="449"/>
    </row>
    <row r="35" spans="1:20" s="585" customFormat="1" ht="15" customHeight="1">
      <c r="A35" s="554"/>
      <c r="B35" s="555"/>
      <c r="C35" s="466"/>
      <c r="D35" s="449"/>
      <c r="E35" s="449"/>
      <c r="F35" s="465"/>
      <c r="G35" s="465"/>
      <c r="H35" s="465"/>
      <c r="I35" s="465"/>
      <c r="J35" s="465"/>
      <c r="K35" s="465"/>
      <c r="L35" s="465"/>
      <c r="M35" s="464"/>
      <c r="N35" s="464"/>
      <c r="O35" s="464"/>
      <c r="P35" s="464"/>
      <c r="Q35" s="464"/>
      <c r="R35" s="464"/>
      <c r="S35" s="576"/>
      <c r="T35" s="449"/>
    </row>
    <row r="36" spans="1:20" s="585" customFormat="1" ht="15" customHeight="1">
      <c r="A36" s="554"/>
      <c r="B36" s="555"/>
      <c r="C36" s="459"/>
      <c r="D36" s="449"/>
      <c r="E36" s="449"/>
      <c r="F36" s="465"/>
      <c r="G36" s="465"/>
      <c r="H36" s="465"/>
      <c r="I36" s="465"/>
      <c r="J36" s="465"/>
      <c r="K36" s="465"/>
      <c r="L36" s="465"/>
      <c r="M36" s="464"/>
      <c r="N36" s="464"/>
      <c r="O36" s="464"/>
      <c r="P36" s="464"/>
      <c r="Q36" s="464"/>
      <c r="R36" s="464"/>
      <c r="S36" s="576"/>
      <c r="T36" s="449"/>
    </row>
    <row r="37" spans="1:20" s="585" customFormat="1" ht="15" customHeight="1">
      <c r="A37" s="554"/>
      <c r="B37" s="555"/>
      <c r="C37" s="459"/>
      <c r="D37" s="449"/>
      <c r="E37" s="449"/>
      <c r="F37" s="449"/>
      <c r="G37" s="449"/>
      <c r="H37" s="449"/>
      <c r="I37" s="449"/>
      <c r="J37" s="449"/>
      <c r="K37" s="449"/>
      <c r="L37" s="449"/>
      <c r="M37" s="464"/>
      <c r="N37" s="464"/>
      <c r="O37" s="464"/>
      <c r="P37" s="464"/>
      <c r="Q37" s="464"/>
      <c r="R37" s="464"/>
      <c r="S37" s="576"/>
      <c r="T37" s="449"/>
    </row>
    <row r="38" spans="1:20" s="585" customFormat="1" ht="15" customHeight="1">
      <c r="A38" s="554"/>
      <c r="B38" s="555"/>
      <c r="C38" s="449"/>
      <c r="D38" s="449"/>
      <c r="E38" s="449"/>
      <c r="F38" s="449"/>
      <c r="G38" s="449"/>
      <c r="H38" s="449"/>
      <c r="I38" s="449"/>
      <c r="J38" s="449"/>
      <c r="K38" s="449"/>
      <c r="L38" s="449"/>
      <c r="M38" s="464"/>
      <c r="N38" s="464"/>
      <c r="O38" s="464"/>
      <c r="P38" s="464"/>
      <c r="Q38" s="464"/>
      <c r="R38" s="464"/>
      <c r="S38" s="576"/>
      <c r="T38" s="449"/>
    </row>
    <row r="39" spans="1:20" s="585" customFormat="1" ht="15" customHeight="1">
      <c r="A39" s="554"/>
      <c r="B39" s="555"/>
      <c r="C39" s="449"/>
      <c r="D39" s="449"/>
      <c r="E39" s="449"/>
      <c r="F39" s="449"/>
      <c r="G39" s="449"/>
      <c r="H39" s="449"/>
      <c r="I39" s="449"/>
      <c r="J39" s="449"/>
      <c r="K39" s="449"/>
      <c r="L39" s="449"/>
      <c r="M39" s="464"/>
      <c r="N39" s="464"/>
      <c r="O39" s="464"/>
      <c r="P39" s="464"/>
      <c r="Q39" s="464"/>
      <c r="R39" s="464"/>
      <c r="S39" s="576"/>
      <c r="T39" s="449"/>
    </row>
    <row r="40" spans="1:20" s="585" customFormat="1" ht="15" customHeight="1">
      <c r="A40" s="480"/>
      <c r="B40" s="476"/>
      <c r="C40" s="449"/>
      <c r="D40" s="449"/>
      <c r="E40" s="449"/>
      <c r="F40" s="449"/>
      <c r="G40" s="449"/>
      <c r="H40" s="449"/>
      <c r="I40" s="449"/>
      <c r="J40" s="449"/>
      <c r="K40" s="449"/>
      <c r="L40" s="449"/>
      <c r="M40" s="464"/>
      <c r="N40" s="464"/>
      <c r="O40" s="464"/>
      <c r="P40" s="464"/>
      <c r="Q40" s="464"/>
      <c r="R40" s="464"/>
      <c r="S40" s="576"/>
      <c r="T40" s="449"/>
    </row>
    <row r="41" spans="1:20" s="585" customFormat="1" ht="15" customHeight="1">
      <c r="A41" s="480"/>
      <c r="B41" s="476"/>
      <c r="C41" s="449"/>
      <c r="D41" s="450"/>
      <c r="E41" s="450"/>
      <c r="F41" s="451"/>
      <c r="G41" s="451"/>
      <c r="H41" s="451"/>
      <c r="I41" s="451"/>
      <c r="J41" s="451"/>
      <c r="K41" s="451"/>
      <c r="L41" s="451"/>
      <c r="M41" s="464"/>
      <c r="N41" s="464"/>
      <c r="O41" s="464"/>
      <c r="P41" s="464"/>
      <c r="Q41" s="464"/>
      <c r="R41" s="464"/>
      <c r="S41" s="576"/>
      <c r="T41" s="451"/>
    </row>
    <row r="42" spans="1:20" s="585" customFormat="1" ht="15" customHeight="1">
      <c r="A42" s="480"/>
      <c r="B42" s="476"/>
      <c r="C42" s="467"/>
      <c r="D42" s="449"/>
      <c r="E42" s="449"/>
      <c r="F42" s="449"/>
      <c r="G42" s="449"/>
      <c r="H42" s="449"/>
      <c r="I42" s="449"/>
      <c r="J42" s="449"/>
      <c r="K42" s="449"/>
      <c r="L42" s="449"/>
      <c r="M42" s="456"/>
      <c r="N42" s="456"/>
      <c r="O42" s="456"/>
      <c r="P42" s="456"/>
      <c r="Q42" s="456"/>
      <c r="R42" s="456"/>
      <c r="S42" s="590"/>
      <c r="T42" s="449"/>
    </row>
    <row r="43" spans="1:20" s="585" customFormat="1" ht="15" customHeight="1">
      <c r="A43" s="480"/>
      <c r="B43" s="476"/>
      <c r="C43" s="467"/>
      <c r="D43" s="449"/>
      <c r="E43" s="449"/>
      <c r="F43" s="449"/>
      <c r="G43" s="449"/>
      <c r="H43" s="449"/>
      <c r="I43" s="449"/>
      <c r="J43" s="449"/>
      <c r="K43" s="449"/>
      <c r="L43" s="449"/>
      <c r="M43" s="456"/>
      <c r="N43" s="456"/>
      <c r="O43" s="456"/>
      <c r="P43" s="456"/>
      <c r="Q43" s="456"/>
      <c r="R43" s="456"/>
      <c r="S43" s="590"/>
      <c r="T43" s="449"/>
    </row>
    <row r="44" spans="1:20" s="585" customFormat="1" ht="15" customHeight="1">
      <c r="A44" s="480"/>
      <c r="B44" s="476"/>
      <c r="C44" s="467"/>
      <c r="D44" s="449"/>
      <c r="E44" s="449"/>
      <c r="F44" s="449"/>
      <c r="G44" s="449"/>
      <c r="H44" s="449"/>
      <c r="I44" s="449"/>
      <c r="J44" s="449"/>
      <c r="K44" s="449"/>
      <c r="L44" s="449"/>
      <c r="M44" s="456"/>
      <c r="N44" s="456"/>
      <c r="O44" s="456"/>
      <c r="P44" s="456"/>
      <c r="Q44" s="456"/>
      <c r="R44" s="456"/>
      <c r="S44" s="590"/>
      <c r="T44" s="449"/>
    </row>
    <row r="45" spans="1:20" s="585" customFormat="1" ht="15" customHeight="1">
      <c r="A45" s="480"/>
      <c r="B45" s="476"/>
      <c r="C45" s="467"/>
      <c r="D45" s="449"/>
      <c r="E45" s="449"/>
      <c r="F45" s="449"/>
      <c r="G45" s="449"/>
      <c r="H45" s="449"/>
      <c r="I45" s="449"/>
      <c r="J45" s="449"/>
      <c r="K45" s="449"/>
      <c r="L45" s="449"/>
      <c r="M45" s="461"/>
      <c r="N45" s="461"/>
      <c r="O45" s="461"/>
      <c r="P45" s="461"/>
      <c r="Q45" s="461"/>
      <c r="R45" s="461"/>
      <c r="S45" s="591"/>
      <c r="T45" s="449"/>
    </row>
    <row r="46" spans="1:20" s="585" customFormat="1" ht="15" customHeight="1">
      <c r="A46" s="480"/>
      <c r="B46" s="476"/>
      <c r="C46" s="468"/>
      <c r="D46" s="469"/>
      <c r="E46" s="469"/>
      <c r="F46" s="449"/>
      <c r="G46" s="449"/>
      <c r="H46" s="449"/>
      <c r="I46" s="449"/>
      <c r="J46" s="449"/>
      <c r="K46" s="449"/>
      <c r="L46" s="449"/>
      <c r="M46" s="461"/>
      <c r="N46" s="461"/>
      <c r="O46" s="461"/>
      <c r="P46" s="461"/>
      <c r="Q46" s="461"/>
      <c r="R46" s="461"/>
      <c r="S46" s="591"/>
      <c r="T46" s="449"/>
    </row>
    <row r="47" spans="1:20" s="585" customFormat="1" ht="15" customHeight="1">
      <c r="A47" s="480"/>
      <c r="B47" s="476"/>
      <c r="C47" s="468"/>
      <c r="D47" s="462"/>
      <c r="E47" s="462"/>
      <c r="F47" s="449"/>
      <c r="G47" s="449"/>
      <c r="H47" s="449"/>
      <c r="I47" s="449"/>
      <c r="J47" s="449"/>
      <c r="K47" s="449"/>
      <c r="L47" s="449"/>
      <c r="M47" s="461"/>
      <c r="N47" s="461"/>
      <c r="O47" s="461"/>
      <c r="P47" s="461"/>
      <c r="Q47" s="461"/>
      <c r="R47" s="461"/>
      <c r="S47" s="591"/>
      <c r="T47" s="449"/>
    </row>
    <row r="48" spans="1:20" s="585" customFormat="1" ht="15" customHeight="1">
      <c r="A48" s="480"/>
      <c r="B48" s="476"/>
      <c r="C48" s="449"/>
      <c r="D48" s="449"/>
      <c r="E48" s="449"/>
      <c r="F48" s="449"/>
      <c r="G48" s="449"/>
      <c r="H48" s="449"/>
      <c r="I48" s="449"/>
      <c r="J48" s="449"/>
      <c r="K48" s="449"/>
      <c r="L48" s="449"/>
      <c r="M48" s="452"/>
      <c r="N48" s="452"/>
      <c r="O48" s="452"/>
      <c r="P48" s="452"/>
      <c r="Q48" s="452"/>
      <c r="R48" s="452"/>
      <c r="S48" s="575"/>
      <c r="T48" s="449"/>
    </row>
    <row r="49" spans="1:20" s="585" customFormat="1" ht="15" customHeight="1">
      <c r="A49" s="480"/>
      <c r="B49" s="476"/>
      <c r="C49" s="449"/>
      <c r="D49" s="470"/>
      <c r="E49" s="470"/>
      <c r="F49" s="449"/>
      <c r="G49" s="449"/>
      <c r="H49" s="449"/>
      <c r="I49" s="449"/>
      <c r="J49" s="449"/>
      <c r="K49" s="449"/>
      <c r="L49" s="449"/>
      <c r="M49" s="464"/>
      <c r="N49" s="464"/>
      <c r="O49" s="464"/>
      <c r="P49" s="464"/>
      <c r="Q49" s="464"/>
      <c r="R49" s="464"/>
      <c r="S49" s="576"/>
      <c r="T49" s="452"/>
    </row>
    <row r="50" spans="1:20" s="585" customFormat="1" ht="15" customHeight="1">
      <c r="A50" s="480"/>
      <c r="B50" s="476"/>
      <c r="C50" s="449"/>
      <c r="D50" s="470"/>
      <c r="E50" s="449"/>
      <c r="F50" s="449"/>
      <c r="G50" s="449"/>
      <c r="H50" s="449"/>
      <c r="I50" s="449"/>
      <c r="J50" s="449"/>
      <c r="K50" s="449"/>
      <c r="L50" s="449"/>
      <c r="M50" s="464"/>
      <c r="N50" s="464"/>
      <c r="O50" s="464"/>
      <c r="P50" s="464"/>
      <c r="Q50" s="464"/>
      <c r="R50" s="464"/>
      <c r="S50" s="576"/>
      <c r="T50" s="452"/>
    </row>
    <row r="51" spans="1:20" s="585" customFormat="1" ht="15" customHeight="1">
      <c r="A51" s="480"/>
      <c r="B51" s="476"/>
      <c r="C51" s="470"/>
      <c r="D51" s="449"/>
      <c r="E51" s="449"/>
      <c r="F51" s="449"/>
      <c r="G51" s="449"/>
      <c r="H51" s="449"/>
      <c r="I51" s="449"/>
      <c r="J51" s="449"/>
      <c r="K51" s="449"/>
      <c r="L51" s="449"/>
      <c r="M51" s="464"/>
      <c r="N51" s="464"/>
      <c r="O51" s="464"/>
      <c r="P51" s="464"/>
      <c r="Q51" s="464"/>
      <c r="R51" s="464"/>
      <c r="S51" s="576"/>
      <c r="T51" s="449"/>
    </row>
    <row r="52" spans="1:20" s="585" customFormat="1" ht="15" customHeight="1">
      <c r="A52" s="480"/>
      <c r="B52" s="476"/>
      <c r="C52" s="449"/>
      <c r="D52" s="449"/>
      <c r="E52" s="449"/>
      <c r="F52" s="449"/>
      <c r="G52" s="449"/>
      <c r="H52" s="449"/>
      <c r="I52" s="449"/>
      <c r="J52" s="449"/>
      <c r="K52" s="449"/>
      <c r="L52" s="449"/>
      <c r="M52" s="452"/>
      <c r="N52" s="452"/>
      <c r="O52" s="452"/>
      <c r="P52" s="452"/>
      <c r="Q52" s="452"/>
      <c r="R52" s="452"/>
      <c r="S52" s="575"/>
      <c r="T52" s="449"/>
    </row>
    <row r="53" spans="1:20" s="585" customFormat="1" ht="15" customHeight="1">
      <c r="A53" s="480"/>
      <c r="B53" s="476"/>
      <c r="C53" s="449"/>
      <c r="D53" s="449"/>
      <c r="E53" s="449"/>
      <c r="F53" s="449"/>
      <c r="G53" s="449"/>
      <c r="H53" s="449"/>
      <c r="I53" s="449"/>
      <c r="J53" s="449"/>
      <c r="K53" s="449"/>
      <c r="L53" s="449"/>
      <c r="M53" s="452"/>
      <c r="N53" s="452"/>
      <c r="O53" s="452"/>
      <c r="P53" s="452"/>
      <c r="Q53" s="452"/>
      <c r="R53" s="452"/>
      <c r="S53" s="575"/>
      <c r="T53" s="449"/>
    </row>
    <row r="54" spans="1:20" s="585" customFormat="1" ht="15" customHeight="1">
      <c r="A54" s="476"/>
      <c r="B54" s="471"/>
      <c r="C54" s="449"/>
      <c r="D54" s="449"/>
      <c r="E54" s="449"/>
      <c r="F54" s="449"/>
      <c r="G54" s="449"/>
      <c r="H54" s="449"/>
      <c r="I54" s="449"/>
      <c r="J54" s="449"/>
      <c r="K54" s="449"/>
      <c r="L54" s="449"/>
      <c r="M54" s="464"/>
      <c r="N54" s="464"/>
      <c r="O54" s="464"/>
      <c r="P54" s="464"/>
      <c r="Q54" s="464"/>
      <c r="R54" s="464"/>
      <c r="S54" s="576"/>
      <c r="T54" s="449"/>
    </row>
    <row r="55" spans="1:20" s="585" customFormat="1" ht="15" customHeight="1">
      <c r="A55" s="476"/>
      <c r="B55" s="471"/>
      <c r="C55" s="449"/>
      <c r="D55" s="449"/>
      <c r="E55" s="449"/>
      <c r="F55" s="449"/>
      <c r="G55" s="449"/>
      <c r="H55" s="449"/>
      <c r="I55" s="449"/>
      <c r="J55" s="449"/>
      <c r="K55" s="449"/>
      <c r="L55" s="449"/>
      <c r="M55" s="464"/>
      <c r="N55" s="464"/>
      <c r="O55" s="464"/>
      <c r="P55" s="464"/>
      <c r="Q55" s="464"/>
      <c r="R55" s="464"/>
      <c r="S55" s="576"/>
      <c r="T55" s="449"/>
    </row>
    <row r="56" spans="1:20" s="585" customFormat="1" ht="15" customHeight="1">
      <c r="A56" s="476"/>
      <c r="B56" s="471"/>
      <c r="C56" s="449"/>
      <c r="D56" s="449"/>
      <c r="E56" s="449"/>
      <c r="F56" s="449"/>
      <c r="G56" s="449"/>
      <c r="H56" s="449"/>
      <c r="I56" s="449"/>
      <c r="J56" s="449"/>
      <c r="K56" s="449"/>
      <c r="L56" s="449"/>
      <c r="M56" s="464"/>
      <c r="N56" s="464"/>
      <c r="O56" s="464"/>
      <c r="P56" s="464"/>
      <c r="Q56" s="464"/>
      <c r="R56" s="464"/>
      <c r="S56" s="576"/>
      <c r="T56" s="449"/>
    </row>
    <row r="57" spans="1:20" s="585" customFormat="1" ht="15" customHeight="1">
      <c r="A57" s="476"/>
      <c r="B57" s="471"/>
      <c r="C57" s="449"/>
      <c r="D57" s="449"/>
      <c r="E57" s="449"/>
      <c r="F57" s="449"/>
      <c r="G57" s="449"/>
      <c r="H57" s="449"/>
      <c r="I57" s="449"/>
      <c r="J57" s="449"/>
      <c r="K57" s="449"/>
      <c r="L57" s="449"/>
      <c r="M57" s="464"/>
      <c r="N57" s="464"/>
      <c r="O57" s="464"/>
      <c r="P57" s="464"/>
      <c r="Q57" s="464"/>
      <c r="R57" s="464"/>
      <c r="S57" s="576"/>
      <c r="T57" s="449"/>
    </row>
    <row r="58" spans="1:20" s="585" customFormat="1" ht="15" customHeight="1">
      <c r="A58" s="557"/>
      <c r="B58" s="558"/>
      <c r="C58" s="472"/>
      <c r="D58" s="449"/>
      <c r="E58" s="449"/>
      <c r="F58" s="449"/>
      <c r="G58" s="449"/>
      <c r="H58" s="449"/>
      <c r="I58" s="449"/>
      <c r="J58" s="449"/>
      <c r="K58" s="449"/>
      <c r="L58" s="449"/>
      <c r="M58" s="464"/>
      <c r="N58" s="464"/>
      <c r="O58" s="464"/>
      <c r="P58" s="464"/>
      <c r="Q58" s="464"/>
      <c r="R58" s="464"/>
      <c r="S58" s="576"/>
      <c r="T58" s="449"/>
    </row>
    <row r="59" spans="1:20" s="585" customFormat="1" ht="15" customHeight="1">
      <c r="A59" s="557"/>
      <c r="B59" s="558"/>
      <c r="C59" s="473"/>
      <c r="D59" s="473"/>
      <c r="E59" s="473"/>
      <c r="F59" s="473"/>
      <c r="G59" s="473"/>
      <c r="H59" s="473"/>
      <c r="I59" s="473"/>
      <c r="J59" s="473"/>
      <c r="K59" s="473"/>
      <c r="L59" s="473"/>
      <c r="M59" s="452"/>
      <c r="N59" s="452"/>
      <c r="O59" s="452"/>
      <c r="P59" s="452"/>
      <c r="Q59" s="452"/>
      <c r="R59" s="452"/>
      <c r="S59" s="575"/>
      <c r="T59" s="449"/>
    </row>
    <row r="60" spans="1:20" s="585" customFormat="1" ht="15" customHeight="1">
      <c r="A60" s="557"/>
      <c r="B60" s="558"/>
      <c r="C60" s="474"/>
      <c r="D60" s="449"/>
      <c r="E60" s="449"/>
      <c r="F60" s="449"/>
      <c r="G60" s="449"/>
      <c r="H60" s="449"/>
      <c r="I60" s="449"/>
      <c r="J60" s="449"/>
      <c r="K60" s="449"/>
      <c r="L60" s="449"/>
      <c r="M60" s="465"/>
      <c r="N60" s="465"/>
      <c r="O60" s="465"/>
      <c r="P60" s="465"/>
      <c r="Q60" s="465"/>
      <c r="R60" s="465"/>
      <c r="S60" s="592"/>
      <c r="T60" s="449"/>
    </row>
    <row r="61" spans="1:20" s="585" customFormat="1" ht="15" customHeight="1">
      <c r="A61" s="557"/>
      <c r="B61" s="558"/>
      <c r="C61" s="474"/>
      <c r="D61" s="449"/>
      <c r="E61" s="449"/>
      <c r="F61" s="449"/>
      <c r="G61" s="449"/>
      <c r="H61" s="449"/>
      <c r="I61" s="449"/>
      <c r="J61" s="449"/>
      <c r="K61" s="449"/>
      <c r="L61" s="449"/>
      <c r="M61" s="465"/>
      <c r="N61" s="465"/>
      <c r="O61" s="465"/>
      <c r="P61" s="465"/>
      <c r="Q61" s="465"/>
      <c r="R61" s="465"/>
      <c r="S61" s="592"/>
      <c r="T61" s="449"/>
    </row>
    <row r="62" spans="1:20" s="585" customFormat="1" ht="15" customHeight="1">
      <c r="A62" s="557"/>
      <c r="B62" s="558"/>
      <c r="C62" s="451"/>
      <c r="D62" s="449"/>
      <c r="E62" s="449"/>
      <c r="F62" s="449"/>
      <c r="G62" s="449"/>
      <c r="H62" s="449"/>
      <c r="I62" s="449"/>
      <c r="J62" s="449"/>
      <c r="K62" s="449"/>
      <c r="L62" s="449"/>
      <c r="M62" s="465"/>
      <c r="N62" s="465"/>
      <c r="O62" s="465"/>
      <c r="P62" s="465"/>
      <c r="Q62" s="465"/>
      <c r="R62" s="465"/>
      <c r="S62" s="592"/>
      <c r="T62" s="449"/>
    </row>
    <row r="63" spans="1:20" s="585" customFormat="1" ht="15" customHeight="1">
      <c r="A63" s="557"/>
      <c r="B63" s="558"/>
      <c r="C63" s="451"/>
      <c r="D63" s="449"/>
      <c r="E63" s="449"/>
      <c r="F63" s="449"/>
      <c r="G63" s="449"/>
      <c r="H63" s="449"/>
      <c r="I63" s="449"/>
      <c r="J63" s="449"/>
      <c r="K63" s="449"/>
      <c r="L63" s="449"/>
      <c r="M63" s="465"/>
      <c r="N63" s="465"/>
      <c r="O63" s="465"/>
      <c r="P63" s="465"/>
      <c r="Q63" s="465"/>
      <c r="R63" s="465"/>
      <c r="S63" s="592"/>
      <c r="T63" s="449"/>
    </row>
    <row r="64" spans="1:20" s="585" customFormat="1" ht="15" customHeight="1">
      <c r="A64" s="557"/>
      <c r="B64" s="471"/>
      <c r="C64" s="449"/>
      <c r="D64" s="449"/>
      <c r="E64" s="449"/>
      <c r="F64" s="449"/>
      <c r="G64" s="449"/>
      <c r="H64" s="449"/>
      <c r="I64" s="449"/>
      <c r="J64" s="449"/>
      <c r="K64" s="449"/>
      <c r="L64" s="449"/>
      <c r="M64" s="449"/>
      <c r="N64" s="449"/>
      <c r="O64" s="449"/>
      <c r="P64" s="449"/>
      <c r="Q64" s="449"/>
      <c r="R64" s="449"/>
      <c r="S64" s="573"/>
      <c r="T64" s="449"/>
    </row>
    <row r="65" spans="1:20" s="585" customFormat="1" ht="15" customHeight="1">
      <c r="A65" s="557"/>
      <c r="B65" s="475"/>
      <c r="C65" s="449"/>
      <c r="D65" s="449"/>
      <c r="E65" s="449"/>
      <c r="F65" s="449"/>
      <c r="G65" s="449"/>
      <c r="H65" s="449"/>
      <c r="I65" s="449"/>
      <c r="J65" s="449"/>
      <c r="K65" s="449"/>
      <c r="L65" s="449"/>
      <c r="M65" s="464"/>
      <c r="N65" s="464"/>
      <c r="O65" s="464"/>
      <c r="P65" s="464"/>
      <c r="Q65" s="464"/>
      <c r="R65" s="464"/>
      <c r="S65" s="576"/>
      <c r="T65" s="449"/>
    </row>
    <row r="66" spans="1:20" s="585" customFormat="1" ht="15" customHeight="1">
      <c r="A66" s="557"/>
      <c r="B66" s="556"/>
      <c r="C66" s="476"/>
      <c r="D66" s="449"/>
      <c r="E66" s="449"/>
      <c r="F66" s="449"/>
      <c r="G66" s="449"/>
      <c r="H66" s="449"/>
      <c r="I66" s="449"/>
      <c r="J66" s="449"/>
      <c r="K66" s="449"/>
      <c r="L66" s="449"/>
      <c r="M66" s="464"/>
      <c r="N66" s="464"/>
      <c r="O66" s="464"/>
      <c r="P66" s="464"/>
      <c r="Q66" s="464"/>
      <c r="R66" s="464"/>
      <c r="S66" s="576"/>
      <c r="T66" s="449"/>
    </row>
    <row r="67" spans="1:20" s="585" customFormat="1" ht="15" customHeight="1">
      <c r="A67" s="557"/>
      <c r="B67" s="556"/>
      <c r="C67" s="476"/>
      <c r="D67" s="449"/>
      <c r="E67" s="449"/>
      <c r="F67" s="449"/>
      <c r="G67" s="449"/>
      <c r="H67" s="449"/>
      <c r="I67" s="449"/>
      <c r="J67" s="449"/>
      <c r="K67" s="449"/>
      <c r="L67" s="449"/>
      <c r="M67" s="464"/>
      <c r="N67" s="464"/>
      <c r="O67" s="464"/>
      <c r="P67" s="464"/>
      <c r="Q67" s="464"/>
      <c r="R67" s="464"/>
      <c r="S67" s="576"/>
      <c r="T67" s="449"/>
    </row>
    <row r="68" spans="1:20" s="585" customFormat="1" ht="15" customHeight="1">
      <c r="A68" s="557"/>
      <c r="B68" s="556"/>
      <c r="C68" s="476"/>
      <c r="D68" s="449"/>
      <c r="E68" s="449"/>
      <c r="F68" s="449"/>
      <c r="G68" s="449"/>
      <c r="H68" s="449"/>
      <c r="I68" s="449"/>
      <c r="J68" s="449"/>
      <c r="K68" s="449"/>
      <c r="L68" s="449"/>
      <c r="M68" s="464"/>
      <c r="N68" s="464"/>
      <c r="O68" s="464"/>
      <c r="P68" s="464"/>
      <c r="Q68" s="464"/>
      <c r="R68" s="464"/>
      <c r="S68" s="576"/>
      <c r="T68" s="449"/>
    </row>
    <row r="69" spans="1:20" s="585" customFormat="1" ht="15" customHeight="1">
      <c r="A69" s="557"/>
      <c r="B69" s="556"/>
      <c r="C69" s="476"/>
      <c r="D69" s="449"/>
      <c r="E69" s="449"/>
      <c r="F69" s="449"/>
      <c r="G69" s="449"/>
      <c r="H69" s="449"/>
      <c r="I69" s="449"/>
      <c r="J69" s="449"/>
      <c r="K69" s="449"/>
      <c r="L69" s="449"/>
      <c r="M69" s="464"/>
      <c r="N69" s="464"/>
      <c r="O69" s="464"/>
      <c r="P69" s="464"/>
      <c r="Q69" s="464"/>
      <c r="R69" s="464"/>
      <c r="S69" s="576"/>
      <c r="T69" s="449"/>
    </row>
    <row r="70" spans="1:20" s="585" customFormat="1" ht="15" customHeight="1">
      <c r="A70" s="557"/>
      <c r="B70" s="475"/>
      <c r="C70" s="449"/>
      <c r="D70" s="449"/>
      <c r="E70" s="449"/>
      <c r="F70" s="449"/>
      <c r="G70" s="449"/>
      <c r="H70" s="449"/>
      <c r="I70" s="449"/>
      <c r="J70" s="449"/>
      <c r="K70" s="449"/>
      <c r="L70" s="449"/>
      <c r="M70" s="464"/>
      <c r="N70" s="464"/>
      <c r="O70" s="464"/>
      <c r="P70" s="464"/>
      <c r="Q70" s="464"/>
      <c r="R70" s="464"/>
      <c r="S70" s="576"/>
      <c r="T70" s="449"/>
    </row>
    <row r="71" spans="1:20" s="585" customFormat="1" ht="15" customHeight="1">
      <c r="A71" s="557"/>
      <c r="B71" s="475"/>
      <c r="C71" s="449"/>
      <c r="D71" s="449"/>
      <c r="E71" s="449"/>
      <c r="F71" s="449"/>
      <c r="G71" s="449"/>
      <c r="H71" s="449"/>
      <c r="I71" s="449"/>
      <c r="J71" s="449"/>
      <c r="K71" s="449"/>
      <c r="L71" s="449"/>
      <c r="M71" s="464"/>
      <c r="N71" s="464"/>
      <c r="O71" s="464"/>
      <c r="P71" s="464"/>
      <c r="Q71" s="464"/>
      <c r="R71" s="464"/>
      <c r="S71" s="576"/>
      <c r="T71" s="449"/>
    </row>
    <row r="72" spans="1:20" s="585" customFormat="1" ht="15" customHeight="1">
      <c r="A72" s="557"/>
      <c r="B72" s="556"/>
      <c r="C72" s="477"/>
      <c r="D72" s="449"/>
      <c r="E72" s="449"/>
      <c r="F72" s="449"/>
      <c r="G72" s="449"/>
      <c r="H72" s="449"/>
      <c r="I72" s="449"/>
      <c r="J72" s="449"/>
      <c r="K72" s="449"/>
      <c r="L72" s="449"/>
      <c r="M72" s="464"/>
      <c r="N72" s="464"/>
      <c r="O72" s="464"/>
      <c r="P72" s="464"/>
      <c r="Q72" s="464"/>
      <c r="R72" s="464"/>
      <c r="S72" s="576"/>
      <c r="T72" s="449"/>
    </row>
    <row r="73" spans="1:20" s="585" customFormat="1" ht="15" customHeight="1">
      <c r="A73" s="557"/>
      <c r="B73" s="556"/>
      <c r="C73" s="477"/>
      <c r="D73" s="449"/>
      <c r="E73" s="449"/>
      <c r="F73" s="449"/>
      <c r="G73" s="449"/>
      <c r="H73" s="449"/>
      <c r="I73" s="449"/>
      <c r="J73" s="449"/>
      <c r="K73" s="449"/>
      <c r="L73" s="449"/>
      <c r="M73" s="464"/>
      <c r="N73" s="464"/>
      <c r="O73" s="464"/>
      <c r="P73" s="464"/>
      <c r="Q73" s="464"/>
      <c r="R73" s="464"/>
      <c r="S73" s="576"/>
      <c r="T73" s="449"/>
    </row>
    <row r="74" spans="1:20" s="585" customFormat="1" ht="15" customHeight="1">
      <c r="A74" s="557"/>
      <c r="B74" s="475"/>
      <c r="C74" s="449"/>
      <c r="D74" s="449"/>
      <c r="E74" s="449"/>
      <c r="F74" s="449"/>
      <c r="G74" s="449"/>
      <c r="H74" s="449"/>
      <c r="I74" s="449"/>
      <c r="J74" s="449"/>
      <c r="K74" s="449"/>
      <c r="L74" s="449"/>
      <c r="M74" s="464"/>
      <c r="N74" s="464"/>
      <c r="O74" s="464"/>
      <c r="P74" s="464"/>
      <c r="Q74" s="464"/>
      <c r="R74" s="464"/>
      <c r="S74" s="576"/>
      <c r="T74" s="449"/>
    </row>
    <row r="75" spans="1:20" s="585" customFormat="1" ht="15" customHeight="1">
      <c r="A75" s="454"/>
      <c r="B75" s="449"/>
      <c r="C75" s="449"/>
      <c r="D75" s="449"/>
      <c r="E75" s="449"/>
      <c r="F75" s="449"/>
      <c r="G75" s="449"/>
      <c r="H75" s="449"/>
      <c r="I75" s="449"/>
      <c r="J75" s="449"/>
      <c r="K75" s="449"/>
      <c r="L75" s="449"/>
      <c r="M75" s="449"/>
      <c r="N75" s="449"/>
      <c r="O75" s="449"/>
      <c r="P75" s="449"/>
      <c r="Q75" s="449"/>
      <c r="R75" s="449"/>
      <c r="S75" s="573"/>
      <c r="T75" s="449"/>
    </row>
    <row r="76" spans="1:20" s="585" customFormat="1" ht="15" customHeight="1">
      <c r="A76" s="557"/>
      <c r="B76" s="478"/>
      <c r="C76" s="478"/>
      <c r="D76" s="449"/>
      <c r="E76" s="449"/>
      <c r="F76" s="449"/>
      <c r="G76" s="449"/>
      <c r="H76" s="449"/>
      <c r="I76" s="449"/>
      <c r="J76" s="449"/>
      <c r="K76" s="449"/>
      <c r="L76" s="449"/>
      <c r="M76" s="464"/>
      <c r="N76" s="464"/>
      <c r="O76" s="464"/>
      <c r="P76" s="464"/>
      <c r="Q76" s="464"/>
      <c r="R76" s="464"/>
      <c r="S76" s="576"/>
      <c r="T76" s="449"/>
    </row>
    <row r="77" spans="1:20" s="585" customFormat="1" ht="15" customHeight="1">
      <c r="A77" s="557"/>
      <c r="B77" s="478"/>
      <c r="C77" s="453"/>
      <c r="D77" s="449"/>
      <c r="E77" s="449"/>
      <c r="F77" s="449"/>
      <c r="G77" s="449"/>
      <c r="H77" s="449"/>
      <c r="I77" s="449"/>
      <c r="J77" s="449"/>
      <c r="K77" s="449"/>
      <c r="L77" s="449"/>
      <c r="M77" s="465"/>
      <c r="N77" s="465"/>
      <c r="O77" s="465"/>
      <c r="P77" s="465"/>
      <c r="Q77" s="465"/>
      <c r="R77" s="465"/>
      <c r="S77" s="592"/>
      <c r="T77" s="449"/>
    </row>
    <row r="78" spans="1:20" s="585" customFormat="1" ht="15" customHeight="1">
      <c r="A78" s="557"/>
      <c r="B78" s="478"/>
      <c r="C78" s="449"/>
      <c r="D78" s="449"/>
      <c r="E78" s="449"/>
      <c r="F78" s="449"/>
      <c r="G78" s="449"/>
      <c r="H78" s="449"/>
      <c r="I78" s="449"/>
      <c r="J78" s="449"/>
      <c r="K78" s="449"/>
      <c r="L78" s="449"/>
      <c r="M78" s="464"/>
      <c r="N78" s="464"/>
      <c r="O78" s="464"/>
      <c r="P78" s="464"/>
      <c r="Q78" s="464"/>
      <c r="R78" s="464"/>
      <c r="S78" s="576"/>
      <c r="T78" s="449"/>
    </row>
    <row r="79" spans="1:20" s="585" customFormat="1" ht="15" customHeight="1">
      <c r="A79" s="557"/>
      <c r="B79" s="478"/>
      <c r="C79" s="449"/>
      <c r="D79" s="449"/>
      <c r="E79" s="449"/>
      <c r="F79" s="449"/>
      <c r="G79" s="449"/>
      <c r="H79" s="449"/>
      <c r="I79" s="449"/>
      <c r="J79" s="449"/>
      <c r="K79" s="449"/>
      <c r="L79" s="449"/>
      <c r="M79" s="464"/>
      <c r="N79" s="464"/>
      <c r="O79" s="464"/>
      <c r="P79" s="464"/>
      <c r="Q79" s="464"/>
      <c r="R79" s="464"/>
      <c r="S79" s="576"/>
      <c r="T79" s="449"/>
    </row>
    <row r="80" spans="1:20" s="585" customFormat="1" ht="15" customHeight="1">
      <c r="A80" s="476"/>
      <c r="B80" s="449"/>
      <c r="C80" s="449"/>
      <c r="D80" s="449"/>
      <c r="E80" s="449"/>
      <c r="F80" s="449"/>
      <c r="G80" s="449"/>
      <c r="H80" s="449"/>
      <c r="I80" s="449"/>
      <c r="J80" s="449"/>
      <c r="K80" s="449"/>
      <c r="L80" s="449"/>
      <c r="M80" s="464"/>
      <c r="N80" s="464"/>
      <c r="O80" s="464"/>
      <c r="P80" s="464"/>
      <c r="Q80" s="464"/>
      <c r="R80" s="464"/>
      <c r="S80" s="576"/>
      <c r="T80" s="449"/>
    </row>
    <row r="81" spans="1:20" s="585" customFormat="1" ht="15" customHeight="1">
      <c r="A81" s="476"/>
      <c r="B81" s="449"/>
      <c r="C81" s="449"/>
      <c r="D81" s="449"/>
      <c r="E81" s="449"/>
      <c r="F81" s="449"/>
      <c r="G81" s="449"/>
      <c r="H81" s="449"/>
      <c r="I81" s="449"/>
      <c r="J81" s="449"/>
      <c r="K81" s="449"/>
      <c r="L81" s="449"/>
      <c r="M81" s="464"/>
      <c r="N81" s="464"/>
      <c r="O81" s="464"/>
      <c r="P81" s="464"/>
      <c r="Q81" s="464"/>
      <c r="R81" s="464"/>
      <c r="S81" s="576"/>
      <c r="T81" s="449"/>
    </row>
    <row r="82" spans="1:20" s="585" customFormat="1" ht="15" customHeight="1">
      <c r="A82" s="449"/>
      <c r="B82" s="449"/>
      <c r="C82" s="449"/>
      <c r="D82" s="449"/>
      <c r="E82" s="449"/>
      <c r="F82" s="449"/>
      <c r="G82" s="449"/>
      <c r="H82" s="449"/>
      <c r="I82" s="449"/>
      <c r="J82" s="449"/>
      <c r="K82" s="449"/>
      <c r="L82" s="449"/>
      <c r="M82" s="464"/>
      <c r="N82" s="464"/>
      <c r="O82" s="464"/>
      <c r="P82" s="464"/>
      <c r="Q82" s="464"/>
      <c r="R82" s="464"/>
      <c r="S82" s="576"/>
      <c r="T82" s="449"/>
    </row>
    <row r="83" spans="1:20" s="585" customFormat="1" ht="15" customHeight="1">
      <c r="A83" s="476"/>
      <c r="B83" s="476"/>
      <c r="C83" s="449"/>
      <c r="D83" s="449"/>
      <c r="E83" s="449"/>
      <c r="F83" s="449"/>
      <c r="G83" s="449"/>
      <c r="H83" s="449"/>
      <c r="I83" s="449"/>
      <c r="J83" s="449"/>
      <c r="K83" s="449"/>
      <c r="L83" s="449"/>
      <c r="M83" s="464"/>
      <c r="N83" s="464"/>
      <c r="O83" s="464"/>
      <c r="P83" s="464"/>
      <c r="Q83" s="464"/>
      <c r="R83" s="464"/>
      <c r="S83" s="576"/>
      <c r="T83" s="449"/>
    </row>
    <row r="84" spans="1:20" s="585" customFormat="1" ht="15" customHeight="1">
      <c r="A84" s="476"/>
      <c r="B84" s="476"/>
      <c r="C84" s="449"/>
      <c r="D84" s="449"/>
      <c r="E84" s="449"/>
      <c r="F84" s="449"/>
      <c r="G84" s="449"/>
      <c r="H84" s="449"/>
      <c r="I84" s="449"/>
      <c r="J84" s="449"/>
      <c r="K84" s="449"/>
      <c r="L84" s="449"/>
      <c r="M84" s="464"/>
      <c r="N84" s="464"/>
      <c r="O84" s="464"/>
      <c r="P84" s="464"/>
      <c r="Q84" s="464"/>
      <c r="R84" s="464"/>
      <c r="S84" s="576"/>
      <c r="T84" s="458"/>
    </row>
    <row r="85" spans="1:20" s="585" customFormat="1" ht="15" customHeight="1">
      <c r="A85" s="476"/>
      <c r="B85" s="476"/>
      <c r="C85" s="449"/>
      <c r="D85" s="449"/>
      <c r="E85" s="449"/>
      <c r="F85" s="449"/>
      <c r="G85" s="449"/>
      <c r="H85" s="449"/>
      <c r="I85" s="449"/>
      <c r="J85" s="449"/>
      <c r="K85" s="449"/>
      <c r="L85" s="449"/>
      <c r="M85" s="464"/>
      <c r="N85" s="464"/>
      <c r="O85" s="464"/>
      <c r="P85" s="464"/>
      <c r="Q85" s="464"/>
      <c r="R85" s="464"/>
      <c r="S85" s="576"/>
      <c r="T85" s="449"/>
    </row>
    <row r="86" spans="1:20" s="585" customFormat="1" ht="15" customHeight="1">
      <c r="A86" s="454"/>
      <c r="B86" s="454"/>
      <c r="C86" s="454"/>
      <c r="D86" s="449"/>
      <c r="E86" s="449"/>
      <c r="F86" s="449"/>
      <c r="G86" s="449"/>
      <c r="H86" s="449"/>
      <c r="I86" s="449"/>
      <c r="J86" s="449"/>
      <c r="K86" s="449"/>
      <c r="L86" s="449"/>
      <c r="M86" s="479"/>
      <c r="N86" s="479"/>
      <c r="O86" s="479"/>
      <c r="P86" s="479"/>
      <c r="Q86" s="479"/>
      <c r="R86" s="479"/>
      <c r="S86" s="593"/>
      <c r="T86" s="454"/>
    </row>
    <row r="87" spans="1:20" s="585" customFormat="1" ht="15" customHeight="1">
      <c r="A87" s="480"/>
      <c r="B87" s="480"/>
      <c r="C87" s="480"/>
      <c r="D87" s="449"/>
      <c r="E87" s="449"/>
      <c r="F87" s="449"/>
      <c r="G87" s="449"/>
      <c r="H87" s="449"/>
      <c r="I87" s="449"/>
      <c r="J87" s="449"/>
      <c r="K87" s="449"/>
      <c r="L87" s="449"/>
      <c r="M87" s="464"/>
      <c r="N87" s="464"/>
      <c r="O87" s="464"/>
      <c r="P87" s="464"/>
      <c r="Q87" s="464"/>
      <c r="R87" s="464"/>
      <c r="S87" s="576"/>
      <c r="T87" s="480"/>
    </row>
    <row r="88" spans="1:20" s="585" customFormat="1" ht="15" customHeight="1">
      <c r="A88" s="480"/>
      <c r="B88" s="480"/>
      <c r="C88" s="480"/>
      <c r="D88" s="449"/>
      <c r="E88" s="449"/>
      <c r="F88" s="449"/>
      <c r="G88" s="449"/>
      <c r="H88" s="449"/>
      <c r="I88" s="449"/>
      <c r="J88" s="449"/>
      <c r="K88" s="449"/>
      <c r="L88" s="449"/>
      <c r="M88" s="464"/>
      <c r="N88" s="464"/>
      <c r="O88" s="464"/>
      <c r="P88" s="464"/>
      <c r="Q88" s="464"/>
      <c r="R88" s="464"/>
      <c r="S88" s="576"/>
      <c r="T88" s="480"/>
    </row>
    <row r="89" spans="1:20" s="585" customFormat="1" ht="15" customHeight="1">
      <c r="A89" s="480"/>
      <c r="B89" s="480"/>
      <c r="C89" s="480"/>
      <c r="D89" s="449"/>
      <c r="E89" s="449"/>
      <c r="F89" s="449"/>
      <c r="G89" s="449"/>
      <c r="H89" s="449"/>
      <c r="I89" s="449"/>
      <c r="J89" s="449"/>
      <c r="K89" s="449"/>
      <c r="L89" s="449"/>
      <c r="M89" s="464"/>
      <c r="N89" s="464"/>
      <c r="O89" s="464"/>
      <c r="P89" s="464"/>
      <c r="Q89" s="464"/>
      <c r="R89" s="464"/>
      <c r="S89" s="576"/>
      <c r="T89" s="480"/>
    </row>
    <row r="90" spans="1:20" s="585" customFormat="1" ht="15" customHeight="1">
      <c r="A90" s="480"/>
      <c r="B90" s="480"/>
      <c r="C90" s="480"/>
      <c r="D90" s="449"/>
      <c r="E90" s="449"/>
      <c r="F90" s="449"/>
      <c r="G90" s="449"/>
      <c r="H90" s="449"/>
      <c r="I90" s="449"/>
      <c r="J90" s="449"/>
      <c r="K90" s="449"/>
      <c r="L90" s="449"/>
      <c r="M90" s="464"/>
      <c r="N90" s="464"/>
      <c r="O90" s="464"/>
      <c r="P90" s="464"/>
      <c r="Q90" s="464"/>
      <c r="R90" s="464"/>
      <c r="S90" s="576"/>
      <c r="T90" s="480"/>
    </row>
    <row r="91" spans="1:20" s="585" customFormat="1" ht="15" customHeight="1">
      <c r="A91" s="476"/>
      <c r="B91" s="480"/>
      <c r="C91" s="480"/>
      <c r="D91" s="449"/>
      <c r="E91" s="449"/>
      <c r="F91" s="449"/>
      <c r="G91" s="449"/>
      <c r="H91" s="449"/>
      <c r="I91" s="449"/>
      <c r="J91" s="449"/>
      <c r="K91" s="449"/>
      <c r="L91" s="449"/>
      <c r="M91" s="464"/>
      <c r="N91" s="464"/>
      <c r="O91" s="464"/>
      <c r="P91" s="464"/>
      <c r="Q91" s="464"/>
      <c r="R91" s="464"/>
      <c r="S91" s="576"/>
      <c r="T91" s="480"/>
    </row>
    <row r="92" spans="1:20" s="585" customFormat="1" ht="15" customHeight="1">
      <c r="A92" s="476"/>
      <c r="B92" s="480"/>
      <c r="C92" s="480"/>
      <c r="D92" s="449"/>
      <c r="E92" s="449"/>
      <c r="F92" s="449"/>
      <c r="G92" s="449"/>
      <c r="H92" s="449"/>
      <c r="I92" s="449"/>
      <c r="J92" s="449"/>
      <c r="K92" s="449"/>
      <c r="L92" s="449"/>
      <c r="M92" s="464"/>
      <c r="N92" s="464"/>
      <c r="O92" s="464"/>
      <c r="P92" s="464"/>
      <c r="Q92" s="464"/>
      <c r="R92" s="464"/>
      <c r="S92" s="576"/>
      <c r="T92" s="480"/>
    </row>
    <row r="93" spans="1:20" s="585" customFormat="1" ht="15" customHeight="1">
      <c r="A93" s="476"/>
      <c r="B93" s="480"/>
      <c r="C93" s="480"/>
      <c r="D93" s="449"/>
      <c r="E93" s="449"/>
      <c r="F93" s="449"/>
      <c r="G93" s="449"/>
      <c r="H93" s="449"/>
      <c r="I93" s="449"/>
      <c r="J93" s="449"/>
      <c r="K93" s="449"/>
      <c r="L93" s="449"/>
      <c r="M93" s="464"/>
      <c r="N93" s="464"/>
      <c r="O93" s="464"/>
      <c r="P93" s="464"/>
      <c r="Q93" s="464"/>
      <c r="R93" s="464"/>
      <c r="S93" s="576"/>
      <c r="T93" s="480"/>
    </row>
    <row r="94" spans="1:20" s="585" customFormat="1" ht="15" customHeight="1">
      <c r="A94" s="476"/>
      <c r="B94" s="481"/>
      <c r="C94" s="481"/>
      <c r="D94" s="449"/>
      <c r="E94" s="449"/>
      <c r="F94" s="449"/>
      <c r="G94" s="449"/>
      <c r="H94" s="449"/>
      <c r="I94" s="449"/>
      <c r="J94" s="449"/>
      <c r="K94" s="449"/>
      <c r="L94" s="449"/>
      <c r="M94" s="464"/>
      <c r="N94" s="464"/>
      <c r="O94" s="464"/>
      <c r="P94" s="464"/>
      <c r="Q94" s="464"/>
      <c r="R94" s="464"/>
      <c r="S94" s="576"/>
      <c r="T94" s="482"/>
    </row>
    <row r="95" spans="1:20" s="585" customFormat="1" ht="15" customHeight="1">
      <c r="A95" s="476"/>
      <c r="B95" s="481"/>
      <c r="C95" s="480"/>
      <c r="D95" s="449"/>
      <c r="E95" s="449"/>
      <c r="F95" s="449"/>
      <c r="G95" s="449"/>
      <c r="H95" s="449"/>
      <c r="I95" s="449"/>
      <c r="J95" s="449"/>
      <c r="K95" s="449"/>
      <c r="L95" s="449"/>
      <c r="M95" s="464"/>
      <c r="N95" s="464"/>
      <c r="O95" s="464"/>
      <c r="P95" s="464"/>
      <c r="Q95" s="464"/>
      <c r="R95" s="464"/>
      <c r="S95" s="576"/>
      <c r="T95" s="482"/>
    </row>
    <row r="96" spans="1:20" s="585" customFormat="1" ht="15" customHeight="1">
      <c r="A96" s="481"/>
      <c r="B96" s="481"/>
      <c r="C96" s="481"/>
      <c r="D96" s="449"/>
      <c r="E96" s="449"/>
      <c r="F96" s="449"/>
      <c r="G96" s="449"/>
      <c r="H96" s="449"/>
      <c r="I96" s="449"/>
      <c r="J96" s="449"/>
      <c r="K96" s="449"/>
      <c r="L96" s="449"/>
      <c r="M96" s="479"/>
      <c r="N96" s="479"/>
      <c r="O96" s="479"/>
      <c r="P96" s="479"/>
      <c r="Q96" s="479"/>
      <c r="R96" s="479"/>
      <c r="S96" s="593"/>
      <c r="T96" s="482"/>
    </row>
    <row r="97" spans="1:20" s="585" customFormat="1" ht="15" customHeight="1">
      <c r="A97" s="481"/>
      <c r="B97" s="481"/>
      <c r="C97" s="481"/>
      <c r="D97" s="449"/>
      <c r="E97" s="449"/>
      <c r="F97" s="449"/>
      <c r="G97" s="449"/>
      <c r="H97" s="449"/>
      <c r="I97" s="449"/>
      <c r="J97" s="449"/>
      <c r="K97" s="449"/>
      <c r="L97" s="449"/>
      <c r="M97" s="464"/>
      <c r="N97" s="464"/>
      <c r="O97" s="464"/>
      <c r="P97" s="464"/>
      <c r="Q97" s="464"/>
      <c r="R97" s="464"/>
      <c r="S97" s="576"/>
      <c r="T97" s="482"/>
    </row>
    <row r="98" spans="1:20" s="585" customFormat="1" ht="15" customHeight="1">
      <c r="A98" s="481"/>
      <c r="B98" s="481"/>
      <c r="C98" s="481"/>
      <c r="D98" s="449"/>
      <c r="E98" s="449"/>
      <c r="F98" s="449"/>
      <c r="G98" s="449"/>
      <c r="H98" s="449"/>
      <c r="I98" s="449"/>
      <c r="J98" s="449"/>
      <c r="K98" s="449"/>
      <c r="L98" s="449"/>
      <c r="M98" s="464"/>
      <c r="N98" s="464"/>
      <c r="O98" s="464"/>
      <c r="P98" s="464"/>
      <c r="Q98" s="464"/>
      <c r="R98" s="464"/>
      <c r="S98" s="576"/>
      <c r="T98" s="482"/>
    </row>
    <row r="99" spans="1:20" s="585" customFormat="1" ht="15" customHeight="1">
      <c r="A99" s="454"/>
      <c r="B99" s="454"/>
      <c r="C99" s="454"/>
      <c r="D99" s="449"/>
      <c r="E99" s="449"/>
      <c r="F99" s="449"/>
      <c r="G99" s="449"/>
      <c r="H99" s="449"/>
      <c r="I99" s="449"/>
      <c r="J99" s="449"/>
      <c r="K99" s="449"/>
      <c r="L99" s="449"/>
      <c r="M99" s="449"/>
      <c r="N99" s="449"/>
      <c r="O99" s="449"/>
      <c r="P99" s="449"/>
      <c r="Q99" s="449"/>
      <c r="R99" s="449"/>
      <c r="S99" s="573"/>
      <c r="T99" s="454"/>
    </row>
    <row r="100" spans="1:20" s="585" customFormat="1" ht="15" customHeight="1">
      <c r="A100" s="476"/>
      <c r="B100" s="476"/>
      <c r="C100" s="449"/>
      <c r="D100" s="449"/>
      <c r="E100" s="449"/>
      <c r="F100" s="449"/>
      <c r="G100" s="449"/>
      <c r="H100" s="449"/>
      <c r="I100" s="449"/>
      <c r="J100" s="449"/>
      <c r="K100" s="449"/>
      <c r="L100" s="449"/>
      <c r="M100" s="449"/>
      <c r="N100" s="449"/>
      <c r="O100" s="449"/>
      <c r="P100" s="449"/>
      <c r="Q100" s="449"/>
      <c r="R100" s="449"/>
      <c r="S100" s="573"/>
      <c r="T100" s="454"/>
    </row>
    <row r="101" spans="1:20" s="585" customFormat="1" ht="15" customHeight="1">
      <c r="A101" s="476"/>
      <c r="B101" s="476"/>
      <c r="C101" s="449"/>
      <c r="D101" s="449"/>
      <c r="E101" s="449"/>
      <c r="F101" s="449"/>
      <c r="G101" s="449"/>
      <c r="H101" s="449"/>
      <c r="I101" s="449"/>
      <c r="J101" s="449"/>
      <c r="K101" s="449"/>
      <c r="L101" s="449"/>
      <c r="M101" s="456"/>
      <c r="N101" s="456"/>
      <c r="O101" s="456"/>
      <c r="P101" s="456"/>
      <c r="Q101" s="456"/>
      <c r="R101" s="456"/>
      <c r="S101" s="573"/>
      <c r="T101" s="449"/>
    </row>
    <row r="102" spans="1:20" s="585" customFormat="1" ht="15" customHeight="1">
      <c r="A102" s="476"/>
      <c r="B102" s="476"/>
      <c r="C102" s="449"/>
      <c r="D102" s="449"/>
      <c r="E102" s="449"/>
      <c r="F102" s="449"/>
      <c r="G102" s="449"/>
      <c r="H102" s="449"/>
      <c r="I102" s="449"/>
      <c r="J102" s="449"/>
      <c r="K102" s="449"/>
      <c r="L102" s="449"/>
      <c r="M102" s="449"/>
      <c r="N102" s="449"/>
      <c r="O102" s="449"/>
      <c r="P102" s="449"/>
      <c r="Q102" s="449"/>
      <c r="R102" s="449"/>
      <c r="S102" s="573"/>
      <c r="T102" s="449"/>
    </row>
    <row r="103" spans="1:20" s="585" customFormat="1" ht="15" customHeight="1">
      <c r="A103" s="476"/>
      <c r="B103" s="476"/>
      <c r="C103" s="449"/>
      <c r="D103" s="449"/>
      <c r="E103" s="449"/>
      <c r="F103" s="449"/>
      <c r="G103" s="449"/>
      <c r="H103" s="449"/>
      <c r="I103" s="449"/>
      <c r="J103" s="449"/>
      <c r="K103" s="449"/>
      <c r="L103" s="449"/>
      <c r="M103" s="456"/>
      <c r="N103" s="456"/>
      <c r="O103" s="456"/>
      <c r="P103" s="456"/>
      <c r="Q103" s="456"/>
      <c r="R103" s="456"/>
      <c r="S103" s="590"/>
      <c r="T103" s="457"/>
    </row>
    <row r="104" spans="1:20" s="585" customFormat="1" ht="15" customHeight="1">
      <c r="A104" s="476"/>
      <c r="B104" s="476"/>
      <c r="C104" s="449"/>
      <c r="D104" s="449"/>
      <c r="E104" s="449"/>
      <c r="F104" s="449"/>
      <c r="G104" s="449"/>
      <c r="H104" s="449"/>
      <c r="I104" s="449"/>
      <c r="J104" s="449"/>
      <c r="K104" s="449"/>
      <c r="L104" s="449"/>
      <c r="M104" s="456"/>
      <c r="N104" s="456"/>
      <c r="O104" s="456"/>
      <c r="P104" s="456"/>
      <c r="Q104" s="456"/>
      <c r="R104" s="456"/>
      <c r="S104" s="590"/>
      <c r="T104" s="457"/>
    </row>
    <row r="105" spans="1:20" s="585" customFormat="1" ht="15" customHeight="1">
      <c r="A105" s="476"/>
      <c r="B105" s="476"/>
      <c r="C105" s="449"/>
      <c r="D105" s="449"/>
      <c r="E105" s="449"/>
      <c r="F105" s="449"/>
      <c r="G105" s="449"/>
      <c r="H105" s="449"/>
      <c r="I105" s="449"/>
      <c r="J105" s="449"/>
      <c r="K105" s="449"/>
      <c r="L105" s="449"/>
      <c r="M105" s="456"/>
      <c r="N105" s="456"/>
      <c r="O105" s="456"/>
      <c r="P105" s="456"/>
      <c r="Q105" s="456"/>
      <c r="R105" s="456"/>
      <c r="S105" s="590"/>
      <c r="T105" s="449"/>
    </row>
    <row r="106" spans="1:20" s="585" customFormat="1" ht="15" customHeight="1">
      <c r="A106" s="476"/>
      <c r="B106" s="476"/>
      <c r="C106" s="449"/>
      <c r="D106" s="449"/>
      <c r="E106" s="449"/>
      <c r="F106" s="449"/>
      <c r="G106" s="449"/>
      <c r="H106" s="449"/>
      <c r="I106" s="449"/>
      <c r="J106" s="449"/>
      <c r="K106" s="449"/>
      <c r="L106" s="449"/>
      <c r="M106" s="456"/>
      <c r="N106" s="456"/>
      <c r="O106" s="456"/>
      <c r="P106" s="456"/>
      <c r="Q106" s="456"/>
      <c r="R106" s="456"/>
      <c r="S106" s="590"/>
      <c r="T106" s="449"/>
    </row>
    <row r="107" spans="1:20" s="585" customFormat="1" ht="15" customHeight="1">
      <c r="A107" s="476"/>
      <c r="B107" s="476"/>
      <c r="C107" s="449"/>
      <c r="D107" s="449"/>
      <c r="E107" s="462"/>
      <c r="F107" s="449"/>
      <c r="G107" s="449"/>
      <c r="H107" s="449"/>
      <c r="I107" s="449"/>
      <c r="J107" s="449"/>
      <c r="K107" s="449"/>
      <c r="L107" s="449"/>
      <c r="M107" s="456"/>
      <c r="N107" s="456"/>
      <c r="O107" s="456"/>
      <c r="P107" s="456"/>
      <c r="Q107" s="456"/>
      <c r="R107" s="456"/>
      <c r="S107" s="590"/>
      <c r="T107" s="449"/>
    </row>
    <row r="108" spans="1:20" s="585" customFormat="1" ht="15" customHeight="1">
      <c r="A108" s="476"/>
      <c r="B108" s="476"/>
      <c r="C108" s="482"/>
      <c r="D108" s="449"/>
      <c r="E108" s="449"/>
      <c r="F108" s="449"/>
      <c r="G108" s="449"/>
      <c r="H108" s="449"/>
      <c r="I108" s="449"/>
      <c r="J108" s="449"/>
      <c r="K108" s="449"/>
      <c r="L108" s="449"/>
      <c r="M108" s="456"/>
      <c r="N108" s="456"/>
      <c r="O108" s="456"/>
      <c r="P108" s="456"/>
      <c r="Q108" s="456"/>
      <c r="R108" s="456"/>
      <c r="S108" s="590"/>
      <c r="T108" s="449"/>
    </row>
    <row r="109" spans="1:20" s="585" customFormat="1" ht="15" customHeight="1">
      <c r="A109" s="476"/>
      <c r="B109" s="476"/>
      <c r="C109" s="449"/>
      <c r="D109" s="449"/>
      <c r="E109" s="449"/>
      <c r="F109" s="449"/>
      <c r="G109" s="449"/>
      <c r="H109" s="449"/>
      <c r="I109" s="449"/>
      <c r="J109" s="449"/>
      <c r="K109" s="449"/>
      <c r="L109" s="449"/>
      <c r="M109" s="458"/>
      <c r="N109" s="458"/>
      <c r="O109" s="458"/>
      <c r="P109" s="458"/>
      <c r="Q109" s="458"/>
      <c r="R109" s="458"/>
      <c r="S109" s="574"/>
      <c r="T109" s="458"/>
    </row>
    <row r="110" spans="1:20" s="585" customFormat="1" ht="15" customHeight="1">
      <c r="A110" s="476"/>
      <c r="B110" s="476"/>
      <c r="C110" s="449"/>
      <c r="D110" s="449"/>
      <c r="E110" s="462"/>
      <c r="F110" s="449"/>
      <c r="G110" s="449"/>
      <c r="H110" s="449"/>
      <c r="I110" s="449"/>
      <c r="J110" s="449"/>
      <c r="K110" s="449"/>
      <c r="L110" s="449"/>
      <c r="M110" s="458"/>
      <c r="N110" s="458"/>
      <c r="O110" s="458"/>
      <c r="P110" s="458"/>
      <c r="Q110" s="458"/>
      <c r="R110" s="458"/>
      <c r="S110" s="574"/>
      <c r="T110" s="458"/>
    </row>
    <row r="111" spans="1:20" s="585" customFormat="1" ht="15" customHeight="1">
      <c r="A111" s="476"/>
      <c r="B111" s="476"/>
      <c r="C111" s="449"/>
      <c r="D111" s="449"/>
      <c r="E111" s="462"/>
      <c r="F111" s="449"/>
      <c r="G111" s="449"/>
      <c r="H111" s="449"/>
      <c r="I111" s="449"/>
      <c r="J111" s="449"/>
      <c r="K111" s="449"/>
      <c r="L111" s="449"/>
      <c r="M111" s="464"/>
      <c r="N111" s="464"/>
      <c r="O111" s="464"/>
      <c r="P111" s="464"/>
      <c r="Q111" s="464"/>
      <c r="R111" s="464"/>
      <c r="S111" s="576"/>
      <c r="T111" s="464"/>
    </row>
    <row r="112" spans="1:20" s="585" customFormat="1" ht="15" customHeight="1">
      <c r="A112" s="476"/>
      <c r="B112" s="476"/>
      <c r="C112" s="449"/>
      <c r="D112" s="449"/>
      <c r="E112" s="449"/>
      <c r="F112" s="449"/>
      <c r="G112" s="449"/>
      <c r="H112" s="449"/>
      <c r="I112" s="449"/>
      <c r="J112" s="449"/>
      <c r="K112" s="449"/>
      <c r="L112" s="449"/>
      <c r="M112" s="449"/>
      <c r="N112" s="449"/>
      <c r="O112" s="449"/>
      <c r="P112" s="449"/>
      <c r="Q112" s="449"/>
      <c r="R112" s="449"/>
      <c r="S112" s="573"/>
      <c r="T112" s="449"/>
    </row>
    <row r="113" spans="1:20" s="585" customFormat="1" ht="15" customHeight="1">
      <c r="A113" s="476"/>
      <c r="B113" s="476"/>
      <c r="C113" s="449"/>
      <c r="D113" s="449"/>
      <c r="E113" s="449"/>
      <c r="F113" s="449"/>
      <c r="G113" s="449"/>
      <c r="H113" s="449"/>
      <c r="I113" s="449"/>
      <c r="J113" s="449"/>
      <c r="K113" s="449"/>
      <c r="L113" s="449"/>
      <c r="M113" s="449"/>
      <c r="N113" s="449"/>
      <c r="O113" s="449"/>
      <c r="P113" s="449"/>
      <c r="Q113" s="449"/>
      <c r="R113" s="449"/>
      <c r="S113" s="573"/>
      <c r="T113" s="449"/>
    </row>
    <row r="114" spans="1:20" s="585" customFormat="1" ht="15" customHeight="1">
      <c r="A114" s="476"/>
      <c r="B114" s="476"/>
      <c r="C114" s="449"/>
      <c r="D114" s="449"/>
      <c r="E114" s="449"/>
      <c r="F114" s="449"/>
      <c r="G114" s="449"/>
      <c r="H114" s="449"/>
      <c r="I114" s="449"/>
      <c r="J114" s="449"/>
      <c r="K114" s="449"/>
      <c r="L114" s="449"/>
      <c r="M114" s="449"/>
      <c r="N114" s="449"/>
      <c r="O114" s="449"/>
      <c r="P114" s="449"/>
      <c r="Q114" s="449"/>
      <c r="R114" s="449"/>
      <c r="S114" s="573"/>
      <c r="T114" s="449"/>
    </row>
    <row r="115" spans="1:20" s="585" customFormat="1" ht="15" customHeight="1">
      <c r="A115" s="559"/>
      <c r="B115" s="449"/>
      <c r="C115" s="449"/>
      <c r="D115" s="449"/>
      <c r="E115" s="449"/>
      <c r="F115" s="449"/>
      <c r="G115" s="449"/>
      <c r="H115" s="449"/>
      <c r="I115" s="449"/>
      <c r="J115" s="449"/>
      <c r="K115" s="449"/>
      <c r="L115" s="449"/>
      <c r="M115" s="449"/>
      <c r="N115" s="449"/>
      <c r="O115" s="449"/>
      <c r="P115" s="449"/>
      <c r="Q115" s="449"/>
      <c r="R115" s="449"/>
      <c r="S115" s="573"/>
      <c r="T115" s="449"/>
    </row>
    <row r="116" spans="1:20" s="585" customFormat="1" ht="15" customHeight="1">
      <c r="A116" s="559"/>
      <c r="B116" s="483"/>
      <c r="C116" s="483"/>
      <c r="D116" s="483"/>
      <c r="E116" s="483"/>
      <c r="F116" s="483"/>
      <c r="G116" s="483"/>
      <c r="H116" s="483"/>
      <c r="I116" s="483"/>
      <c r="J116" s="483"/>
      <c r="K116" s="483"/>
      <c r="L116" s="483"/>
      <c r="M116" s="484"/>
      <c r="N116" s="484"/>
      <c r="O116" s="484"/>
      <c r="P116" s="484"/>
      <c r="Q116" s="484"/>
      <c r="R116" s="484"/>
      <c r="S116" s="594"/>
      <c r="T116" s="483"/>
    </row>
    <row r="117" spans="1:20" s="585" customFormat="1" ht="15" customHeight="1">
      <c r="A117" s="454"/>
      <c r="B117" s="449"/>
      <c r="C117" s="449"/>
      <c r="D117" s="449"/>
      <c r="E117" s="449"/>
      <c r="F117" s="449"/>
      <c r="G117" s="449"/>
      <c r="H117" s="449"/>
      <c r="I117" s="449"/>
      <c r="J117" s="449"/>
      <c r="K117" s="449"/>
      <c r="L117" s="449"/>
      <c r="M117" s="464"/>
      <c r="N117" s="464"/>
      <c r="O117" s="464"/>
      <c r="P117" s="464"/>
      <c r="Q117" s="464"/>
      <c r="R117" s="464"/>
      <c r="S117" s="576"/>
      <c r="T117" s="449"/>
    </row>
    <row r="118" spans="1:20" s="585" customFormat="1" ht="15" customHeight="1">
      <c r="A118" s="559"/>
      <c r="B118" s="476"/>
      <c r="C118" s="485"/>
      <c r="D118" s="449"/>
      <c r="E118" s="449"/>
      <c r="F118" s="449"/>
      <c r="G118" s="449"/>
      <c r="H118" s="449"/>
      <c r="I118" s="449"/>
      <c r="J118" s="449"/>
      <c r="K118" s="449"/>
      <c r="L118" s="449"/>
      <c r="M118" s="484"/>
      <c r="N118" s="484"/>
      <c r="O118" s="484"/>
      <c r="P118" s="484"/>
      <c r="Q118" s="484"/>
      <c r="R118" s="484"/>
      <c r="S118" s="594"/>
      <c r="T118" s="449"/>
    </row>
    <row r="119" spans="1:20" s="585" customFormat="1" ht="15" customHeight="1">
      <c r="A119" s="559"/>
      <c r="B119" s="476"/>
      <c r="C119" s="485"/>
      <c r="D119" s="449"/>
      <c r="E119" s="449"/>
      <c r="F119" s="449"/>
      <c r="G119" s="449"/>
      <c r="H119" s="449"/>
      <c r="I119" s="449"/>
      <c r="J119" s="449"/>
      <c r="K119" s="449"/>
      <c r="L119" s="449"/>
      <c r="M119" s="484"/>
      <c r="N119" s="484"/>
      <c r="O119" s="484"/>
      <c r="P119" s="484"/>
      <c r="Q119" s="484"/>
      <c r="R119" s="484"/>
      <c r="S119" s="594"/>
      <c r="T119" s="449"/>
    </row>
    <row r="120" spans="1:20" s="585" customFormat="1" ht="15" customHeight="1">
      <c r="A120" s="559"/>
      <c r="B120" s="476"/>
      <c r="C120" s="485"/>
      <c r="D120" s="449"/>
      <c r="E120" s="449"/>
      <c r="F120" s="449"/>
      <c r="G120" s="449"/>
      <c r="H120" s="449"/>
      <c r="I120" s="449"/>
      <c r="J120" s="449"/>
      <c r="K120" s="449"/>
      <c r="L120" s="449"/>
      <c r="M120" s="484"/>
      <c r="N120" s="484"/>
      <c r="O120" s="484"/>
      <c r="P120" s="484"/>
      <c r="Q120" s="484"/>
      <c r="R120" s="484"/>
      <c r="S120" s="594"/>
      <c r="T120" s="449"/>
    </row>
    <row r="121" spans="1:20" s="585" customFormat="1" ht="15" customHeight="1">
      <c r="A121" s="559"/>
      <c r="B121" s="476"/>
      <c r="C121" s="485"/>
      <c r="D121" s="449"/>
      <c r="E121" s="449"/>
      <c r="F121" s="449"/>
      <c r="G121" s="449"/>
      <c r="H121" s="449"/>
      <c r="I121" s="449"/>
      <c r="J121" s="449"/>
      <c r="K121" s="449"/>
      <c r="L121" s="449"/>
      <c r="M121" s="484"/>
      <c r="N121" s="484"/>
      <c r="O121" s="484"/>
      <c r="P121" s="484"/>
      <c r="Q121" s="484"/>
      <c r="R121" s="484"/>
      <c r="S121" s="594"/>
      <c r="T121" s="449"/>
    </row>
    <row r="122" spans="1:20" s="585" customFormat="1" ht="15" customHeight="1">
      <c r="A122" s="559"/>
      <c r="B122" s="476"/>
      <c r="C122" s="485"/>
      <c r="D122" s="449"/>
      <c r="E122" s="449"/>
      <c r="F122" s="449"/>
      <c r="G122" s="449"/>
      <c r="H122" s="449"/>
      <c r="I122" s="449"/>
      <c r="J122" s="449"/>
      <c r="K122" s="449"/>
      <c r="L122" s="449"/>
      <c r="M122" s="484"/>
      <c r="N122" s="484"/>
      <c r="O122" s="484"/>
      <c r="P122" s="484"/>
      <c r="Q122" s="484"/>
      <c r="R122" s="484"/>
      <c r="S122" s="594"/>
      <c r="T122" s="449"/>
    </row>
    <row r="123" spans="1:20" s="585" customFormat="1" ht="15" customHeight="1">
      <c r="A123" s="559"/>
      <c r="B123" s="476"/>
      <c r="C123" s="485"/>
      <c r="D123" s="449"/>
      <c r="E123" s="449"/>
      <c r="F123" s="449"/>
      <c r="G123" s="449"/>
      <c r="H123" s="449"/>
      <c r="I123" s="449"/>
      <c r="J123" s="449"/>
      <c r="K123" s="449"/>
      <c r="L123" s="449"/>
      <c r="M123" s="484"/>
      <c r="N123" s="484"/>
      <c r="O123" s="484"/>
      <c r="P123" s="484"/>
      <c r="Q123" s="484"/>
      <c r="R123" s="484"/>
      <c r="S123" s="594"/>
      <c r="T123" s="449"/>
    </row>
    <row r="124" spans="1:20" s="585" customFormat="1" ht="15" customHeight="1">
      <c r="A124" s="559"/>
      <c r="B124" s="476"/>
      <c r="C124" s="485"/>
      <c r="D124" s="449"/>
      <c r="E124" s="449"/>
      <c r="F124" s="449"/>
      <c r="G124" s="449"/>
      <c r="H124" s="449"/>
      <c r="I124" s="449"/>
      <c r="J124" s="449"/>
      <c r="K124" s="449"/>
      <c r="L124" s="449"/>
      <c r="M124" s="484"/>
      <c r="N124" s="484"/>
      <c r="O124" s="484"/>
      <c r="P124" s="484"/>
      <c r="Q124" s="484"/>
      <c r="R124" s="484"/>
      <c r="S124" s="594"/>
      <c r="T124" s="449"/>
    </row>
    <row r="125" spans="1:20" s="585" customFormat="1" ht="15" customHeight="1">
      <c r="A125" s="454"/>
      <c r="B125" s="449"/>
      <c r="C125" s="449"/>
      <c r="D125" s="449"/>
      <c r="E125" s="449"/>
      <c r="F125" s="449"/>
      <c r="G125" s="449"/>
      <c r="H125" s="449"/>
      <c r="I125" s="449"/>
      <c r="J125" s="449"/>
      <c r="K125" s="449"/>
      <c r="L125" s="449"/>
      <c r="M125" s="449"/>
      <c r="N125" s="449"/>
      <c r="O125" s="449"/>
      <c r="P125" s="449"/>
      <c r="Q125" s="449"/>
      <c r="R125" s="449"/>
      <c r="S125" s="573"/>
      <c r="T125" s="449"/>
    </row>
    <row r="126" spans="1:20" s="585" customFormat="1" ht="15" customHeight="1">
      <c r="A126" s="486"/>
      <c r="B126" s="473"/>
      <c r="C126" s="473"/>
      <c r="D126" s="473"/>
      <c r="E126" s="473"/>
      <c r="F126" s="487"/>
      <c r="G126" s="487"/>
      <c r="H126" s="487"/>
      <c r="I126" s="487"/>
      <c r="J126" s="487"/>
      <c r="K126" s="487"/>
      <c r="L126" s="487"/>
      <c r="M126" s="464"/>
      <c r="N126" s="464"/>
      <c r="O126" s="464"/>
      <c r="P126" s="464"/>
      <c r="Q126" s="464"/>
      <c r="R126" s="464"/>
      <c r="S126" s="576"/>
      <c r="T126" s="449"/>
    </row>
    <row r="127" spans="1:20" s="585" customFormat="1" ht="15" customHeight="1">
      <c r="A127" s="560"/>
      <c r="B127" s="473"/>
      <c r="C127" s="473"/>
      <c r="D127" s="473"/>
      <c r="E127" s="473"/>
      <c r="F127" s="473"/>
      <c r="G127" s="473"/>
      <c r="H127" s="473"/>
      <c r="I127" s="473"/>
      <c r="J127" s="473"/>
      <c r="K127" s="473"/>
      <c r="L127" s="473"/>
      <c r="M127" s="464"/>
      <c r="N127" s="464"/>
      <c r="O127" s="464"/>
      <c r="P127" s="464"/>
      <c r="Q127" s="464"/>
      <c r="R127" s="464"/>
      <c r="S127" s="576"/>
      <c r="T127" s="449"/>
    </row>
    <row r="128" spans="1:20" s="585" customFormat="1" ht="15" customHeight="1">
      <c r="A128" s="560"/>
      <c r="B128" s="473"/>
      <c r="C128" s="473"/>
      <c r="D128" s="473"/>
      <c r="E128" s="473"/>
      <c r="F128" s="473"/>
      <c r="G128" s="473"/>
      <c r="H128" s="473"/>
      <c r="I128" s="473"/>
      <c r="J128" s="473"/>
      <c r="K128" s="473"/>
      <c r="L128" s="473"/>
      <c r="M128" s="452"/>
      <c r="N128" s="452"/>
      <c r="O128" s="452"/>
      <c r="P128" s="452"/>
      <c r="Q128" s="452"/>
      <c r="R128" s="452"/>
      <c r="S128" s="575"/>
      <c r="T128" s="449"/>
    </row>
    <row r="129" spans="1:20" s="585" customFormat="1" ht="15" customHeight="1">
      <c r="A129" s="560"/>
      <c r="B129" s="473"/>
      <c r="C129" s="473"/>
      <c r="D129" s="473"/>
      <c r="E129" s="473"/>
      <c r="F129" s="473"/>
      <c r="G129" s="473"/>
      <c r="H129" s="473"/>
      <c r="I129" s="473"/>
      <c r="J129" s="473"/>
      <c r="K129" s="473"/>
      <c r="L129" s="473"/>
      <c r="M129" s="452"/>
      <c r="N129" s="452"/>
      <c r="O129" s="452"/>
      <c r="P129" s="452"/>
      <c r="Q129" s="452"/>
      <c r="R129" s="452"/>
      <c r="S129" s="575"/>
      <c r="T129" s="449"/>
    </row>
    <row r="130" spans="1:20" s="585" customFormat="1" ht="15" customHeight="1">
      <c r="A130" s="560"/>
      <c r="B130" s="473"/>
      <c r="C130" s="473"/>
      <c r="D130" s="473"/>
      <c r="E130" s="473"/>
      <c r="F130" s="473"/>
      <c r="G130" s="473"/>
      <c r="H130" s="473"/>
      <c r="I130" s="473"/>
      <c r="J130" s="473"/>
      <c r="K130" s="473"/>
      <c r="L130" s="473"/>
      <c r="M130" s="464"/>
      <c r="N130" s="464"/>
      <c r="O130" s="464"/>
      <c r="P130" s="464"/>
      <c r="Q130" s="464"/>
      <c r="R130" s="464"/>
      <c r="S130" s="576"/>
      <c r="T130" s="449"/>
    </row>
    <row r="131" spans="1:20" s="585" customFormat="1" ht="15" customHeight="1">
      <c r="A131" s="488"/>
      <c r="B131" s="473"/>
      <c r="C131" s="473"/>
      <c r="D131" s="473"/>
      <c r="E131" s="473"/>
      <c r="F131" s="473"/>
      <c r="G131" s="473"/>
      <c r="H131" s="473"/>
      <c r="I131" s="473"/>
      <c r="J131" s="473"/>
      <c r="K131" s="473"/>
      <c r="L131" s="473"/>
      <c r="M131" s="452"/>
      <c r="N131" s="452"/>
      <c r="O131" s="452"/>
      <c r="P131" s="452"/>
      <c r="Q131" s="452"/>
      <c r="R131" s="452"/>
      <c r="S131" s="575"/>
      <c r="T131" s="449"/>
    </row>
    <row r="132" spans="1:20" s="585" customFormat="1" ht="15" customHeight="1">
      <c r="A132" s="486"/>
      <c r="B132" s="473"/>
      <c r="C132" s="473"/>
      <c r="D132" s="473"/>
      <c r="E132" s="473"/>
      <c r="F132" s="473"/>
      <c r="G132" s="473"/>
      <c r="H132" s="473"/>
      <c r="I132" s="473"/>
      <c r="J132" s="473"/>
      <c r="K132" s="473"/>
      <c r="L132" s="473"/>
      <c r="M132" s="464"/>
      <c r="N132" s="464"/>
      <c r="O132" s="464"/>
      <c r="P132" s="464"/>
      <c r="Q132" s="464"/>
      <c r="R132" s="464"/>
      <c r="S132" s="576"/>
      <c r="T132" s="449"/>
    </row>
    <row r="133" spans="1:20" s="585" customFormat="1" ht="15" customHeight="1">
      <c r="A133" s="454"/>
      <c r="B133" s="449"/>
      <c r="C133" s="449"/>
      <c r="D133" s="449"/>
      <c r="E133" s="449"/>
      <c r="F133" s="449"/>
      <c r="G133" s="449"/>
      <c r="H133" s="449"/>
      <c r="I133" s="449"/>
      <c r="J133" s="449"/>
      <c r="K133" s="449"/>
      <c r="L133" s="449"/>
      <c r="M133" s="449"/>
      <c r="N133" s="449"/>
      <c r="O133" s="449"/>
      <c r="P133" s="449"/>
      <c r="Q133" s="449"/>
      <c r="R133" s="449"/>
      <c r="S133" s="573"/>
      <c r="T133" s="449"/>
    </row>
    <row r="134" spans="1:20" s="586" customFormat="1" ht="15" customHeight="1">
      <c r="A134" s="489"/>
      <c r="B134" s="490"/>
      <c r="C134" s="491"/>
      <c r="D134" s="491"/>
      <c r="E134" s="491"/>
      <c r="F134" s="491"/>
      <c r="G134" s="491"/>
      <c r="H134" s="491"/>
      <c r="I134" s="491"/>
      <c r="J134" s="491"/>
      <c r="K134" s="491"/>
      <c r="L134" s="491"/>
      <c r="M134" s="491"/>
      <c r="N134" s="491"/>
      <c r="O134" s="491"/>
      <c r="P134" s="491"/>
      <c r="Q134" s="491"/>
      <c r="R134" s="491"/>
      <c r="S134" s="577"/>
      <c r="T134" s="491"/>
    </row>
    <row r="135" spans="1:20" s="586" customFormat="1" ht="15" customHeight="1">
      <c r="A135" s="492"/>
      <c r="B135" s="493"/>
      <c r="C135" s="493"/>
      <c r="D135" s="544"/>
      <c r="E135" s="544"/>
      <c r="F135" s="544"/>
      <c r="G135" s="544"/>
      <c r="H135" s="544"/>
      <c r="I135" s="544"/>
      <c r="J135" s="544"/>
      <c r="K135" s="544"/>
      <c r="L135" s="544"/>
      <c r="M135" s="494"/>
      <c r="N135" s="494"/>
      <c r="O135" s="494"/>
      <c r="P135" s="494"/>
      <c r="Q135" s="494"/>
      <c r="R135" s="494"/>
      <c r="S135" s="595"/>
      <c r="T135" s="545"/>
    </row>
    <row r="136" spans="1:20" s="586" customFormat="1" ht="15" customHeight="1">
      <c r="A136" s="495"/>
      <c r="B136" s="493"/>
      <c r="C136" s="493"/>
      <c r="D136" s="544"/>
      <c r="E136" s="544"/>
      <c r="F136" s="544"/>
      <c r="G136" s="544"/>
      <c r="H136" s="544"/>
      <c r="I136" s="544"/>
      <c r="J136" s="544"/>
      <c r="K136" s="544"/>
      <c r="L136" s="544"/>
      <c r="M136" s="494"/>
      <c r="N136" s="494"/>
      <c r="O136" s="494"/>
      <c r="P136" s="494"/>
      <c r="Q136" s="494"/>
      <c r="R136" s="494"/>
      <c r="S136" s="595"/>
      <c r="T136" s="544"/>
    </row>
    <row r="137" spans="1:20" s="586" customFormat="1" ht="15" customHeight="1">
      <c r="A137" s="544"/>
      <c r="B137" s="498"/>
      <c r="C137" s="498"/>
      <c r="D137" s="546"/>
      <c r="E137" s="546"/>
      <c r="F137" s="546"/>
      <c r="G137" s="546"/>
      <c r="H137" s="546"/>
      <c r="I137" s="546"/>
      <c r="J137" s="546"/>
      <c r="K137" s="546"/>
      <c r="L137" s="546"/>
      <c r="M137" s="546"/>
      <c r="N137" s="546"/>
      <c r="O137" s="546"/>
      <c r="P137" s="546"/>
      <c r="Q137" s="546"/>
      <c r="R137" s="546"/>
      <c r="S137" s="578"/>
      <c r="T137" s="546"/>
    </row>
    <row r="138" spans="1:20" s="586" customFormat="1" ht="15" customHeight="1">
      <c r="A138" s="496"/>
      <c r="B138" s="497"/>
      <c r="C138" s="497"/>
      <c r="D138" s="544"/>
      <c r="E138" s="544"/>
      <c r="F138" s="544"/>
      <c r="G138" s="544"/>
      <c r="H138" s="544"/>
      <c r="I138" s="544"/>
      <c r="J138" s="544"/>
      <c r="K138" s="544"/>
      <c r="L138" s="544"/>
      <c r="M138" s="494"/>
      <c r="N138" s="494"/>
      <c r="O138" s="494"/>
      <c r="P138" s="494"/>
      <c r="Q138" s="494"/>
      <c r="R138" s="494"/>
      <c r="S138" s="595"/>
      <c r="T138" s="544"/>
    </row>
    <row r="139" spans="1:20" s="586" customFormat="1" ht="15" customHeight="1">
      <c r="A139" s="498"/>
      <c r="B139" s="493"/>
      <c r="C139" s="493"/>
      <c r="D139" s="545"/>
      <c r="E139" s="545"/>
      <c r="F139" s="545"/>
      <c r="G139" s="545"/>
      <c r="H139" s="545"/>
      <c r="I139" s="545"/>
      <c r="J139" s="545"/>
      <c r="K139" s="545"/>
      <c r="L139" s="545"/>
      <c r="M139" s="494"/>
      <c r="N139" s="494"/>
      <c r="O139" s="494"/>
      <c r="P139" s="494"/>
      <c r="Q139" s="494"/>
      <c r="R139" s="494"/>
      <c r="S139" s="595"/>
      <c r="T139" s="545"/>
    </row>
    <row r="140" spans="1:20" s="586" customFormat="1" ht="15" customHeight="1">
      <c r="A140" s="544"/>
      <c r="B140" s="496"/>
      <c r="C140" s="496"/>
      <c r="D140" s="547"/>
      <c r="E140" s="547"/>
      <c r="F140" s="547"/>
      <c r="G140" s="547"/>
      <c r="H140" s="547"/>
      <c r="I140" s="547"/>
      <c r="J140" s="547"/>
      <c r="K140" s="547"/>
      <c r="L140" s="547"/>
      <c r="M140" s="547"/>
      <c r="N140" s="547"/>
      <c r="O140" s="547"/>
      <c r="P140" s="547"/>
      <c r="Q140" s="547"/>
      <c r="R140" s="547"/>
      <c r="S140" s="579"/>
      <c r="T140" s="547"/>
    </row>
    <row r="141" spans="1:20" s="586" customFormat="1" ht="15" customHeight="1">
      <c r="A141" s="499"/>
      <c r="B141" s="493"/>
      <c r="C141" s="493"/>
      <c r="D141" s="545"/>
      <c r="E141" s="545"/>
      <c r="F141" s="545"/>
      <c r="G141" s="545"/>
      <c r="H141" s="545"/>
      <c r="I141" s="545"/>
      <c r="J141" s="545"/>
      <c r="K141" s="545"/>
      <c r="L141" s="545"/>
      <c r="M141" s="494"/>
      <c r="N141" s="494"/>
      <c r="O141" s="494"/>
      <c r="P141" s="494"/>
      <c r="Q141" s="494"/>
      <c r="R141" s="494"/>
      <c r="S141" s="595"/>
      <c r="T141" s="545"/>
    </row>
    <row r="142" spans="1:20" s="586" customFormat="1" ht="15" customHeight="1">
      <c r="A142" s="498"/>
      <c r="B142" s="493"/>
      <c r="C142" s="497"/>
      <c r="D142" s="545"/>
      <c r="E142" s="545"/>
      <c r="F142" s="545"/>
      <c r="G142" s="545"/>
      <c r="H142" s="545"/>
      <c r="I142" s="545"/>
      <c r="J142" s="545"/>
      <c r="K142" s="545"/>
      <c r="L142" s="545"/>
      <c r="M142" s="494"/>
      <c r="N142" s="494"/>
      <c r="O142" s="494"/>
      <c r="P142" s="494"/>
      <c r="Q142" s="494"/>
      <c r="R142" s="494"/>
      <c r="S142" s="595"/>
      <c r="T142" s="545"/>
    </row>
    <row r="143" spans="1:20" s="586" customFormat="1" ht="15" customHeight="1">
      <c r="A143" s="496"/>
      <c r="B143" s="496"/>
      <c r="C143" s="496"/>
      <c r="D143" s="544"/>
      <c r="E143" s="544"/>
      <c r="F143" s="544"/>
      <c r="G143" s="544"/>
      <c r="H143" s="544"/>
      <c r="I143" s="544"/>
      <c r="J143" s="544"/>
      <c r="K143" s="544"/>
      <c r="L143" s="544"/>
      <c r="M143" s="494"/>
      <c r="N143" s="494"/>
      <c r="O143" s="494"/>
      <c r="P143" s="494"/>
      <c r="Q143" s="494"/>
      <c r="R143" s="494"/>
      <c r="S143" s="595"/>
      <c r="T143" s="544"/>
    </row>
    <row r="144" spans="1:20" s="586" customFormat="1" ht="15" customHeight="1">
      <c r="A144" s="544"/>
      <c r="B144" s="500"/>
      <c r="C144" s="500"/>
      <c r="D144" s="547"/>
      <c r="E144" s="547"/>
      <c r="F144" s="547"/>
      <c r="G144" s="547"/>
      <c r="H144" s="547"/>
      <c r="I144" s="547"/>
      <c r="J144" s="547"/>
      <c r="K144" s="547"/>
      <c r="L144" s="547"/>
      <c r="M144" s="547"/>
      <c r="N144" s="547"/>
      <c r="O144" s="547"/>
      <c r="P144" s="547"/>
      <c r="Q144" s="547"/>
      <c r="R144" s="547"/>
      <c r="S144" s="579"/>
      <c r="T144" s="547"/>
    </row>
    <row r="145" spans="1:21" s="586" customFormat="1" ht="15" customHeight="1">
      <c r="A145" s="498"/>
      <c r="B145" s="496"/>
      <c r="C145" s="493"/>
      <c r="D145" s="544"/>
      <c r="E145" s="544"/>
      <c r="F145" s="544"/>
      <c r="G145" s="544"/>
      <c r="H145" s="544"/>
      <c r="I145" s="544"/>
      <c r="J145" s="544"/>
      <c r="K145" s="544"/>
      <c r="L145" s="544"/>
      <c r="M145" s="494"/>
      <c r="N145" s="494"/>
      <c r="O145" s="494"/>
      <c r="P145" s="494"/>
      <c r="Q145" s="494"/>
      <c r="R145" s="494"/>
      <c r="S145" s="595"/>
      <c r="T145" s="544"/>
    </row>
    <row r="146" spans="1:21" s="586" customFormat="1" ht="15" customHeight="1">
      <c r="A146" s="498"/>
      <c r="B146" s="496"/>
      <c r="C146" s="496"/>
      <c r="D146" s="544"/>
      <c r="E146" s="544"/>
      <c r="F146" s="548"/>
      <c r="G146" s="548"/>
      <c r="H146" s="548"/>
      <c r="I146" s="548"/>
      <c r="J146" s="548"/>
      <c r="K146" s="548"/>
      <c r="L146" s="548"/>
      <c r="M146" s="494"/>
      <c r="N146" s="494"/>
      <c r="O146" s="494"/>
      <c r="P146" s="494"/>
      <c r="Q146" s="494"/>
      <c r="R146" s="494"/>
      <c r="S146" s="595"/>
      <c r="T146" s="548"/>
    </row>
    <row r="147" spans="1:21" s="586" customFormat="1" ht="15" customHeight="1">
      <c r="A147" s="496"/>
      <c r="B147" s="496"/>
      <c r="C147" s="496"/>
      <c r="D147" s="544"/>
      <c r="E147" s="544"/>
      <c r="F147" s="544"/>
      <c r="G147" s="544"/>
      <c r="H147" s="544"/>
      <c r="I147" s="544"/>
      <c r="J147" s="544"/>
      <c r="K147" s="544"/>
      <c r="L147" s="544"/>
      <c r="M147" s="494"/>
      <c r="N147" s="494"/>
      <c r="O147" s="494"/>
      <c r="P147" s="494"/>
      <c r="Q147" s="494"/>
      <c r="R147" s="494"/>
      <c r="S147" s="595"/>
      <c r="T147" s="544"/>
    </row>
    <row r="148" spans="1:21" s="586" customFormat="1" ht="15" customHeight="1">
      <c r="A148" s="496"/>
      <c r="B148" s="493"/>
      <c r="C148" s="493"/>
      <c r="D148" s="544"/>
      <c r="E148" s="544"/>
      <c r="F148" s="544"/>
      <c r="G148" s="544"/>
      <c r="H148" s="544"/>
      <c r="I148" s="544"/>
      <c r="J148" s="544"/>
      <c r="K148" s="544"/>
      <c r="L148" s="544"/>
      <c r="M148" s="494"/>
      <c r="N148" s="494"/>
      <c r="O148" s="494"/>
      <c r="P148" s="494"/>
      <c r="Q148" s="494"/>
      <c r="R148" s="494"/>
      <c r="S148" s="595"/>
      <c r="T148" s="544"/>
      <c r="U148" s="587"/>
    </row>
    <row r="149" spans="1:21" s="586" customFormat="1" ht="15" customHeight="1">
      <c r="A149" s="544"/>
      <c r="B149" s="500"/>
      <c r="C149" s="500"/>
      <c r="D149" s="547"/>
      <c r="E149" s="547"/>
      <c r="F149" s="547"/>
      <c r="G149" s="547"/>
      <c r="H149" s="547"/>
      <c r="I149" s="547"/>
      <c r="J149" s="547"/>
      <c r="K149" s="547"/>
      <c r="L149" s="547"/>
      <c r="M149" s="547"/>
      <c r="N149" s="547"/>
      <c r="O149" s="547"/>
      <c r="P149" s="547"/>
      <c r="Q149" s="547"/>
      <c r="R149" s="547"/>
      <c r="S149" s="579"/>
      <c r="T149" s="547"/>
    </row>
    <row r="150" spans="1:21" s="586" customFormat="1" ht="15" customHeight="1">
      <c r="A150" s="496"/>
      <c r="B150" s="493"/>
      <c r="C150" s="493"/>
      <c r="D150" s="544"/>
      <c r="E150" s="544"/>
      <c r="F150" s="544"/>
      <c r="G150" s="544"/>
      <c r="H150" s="544"/>
      <c r="I150" s="544"/>
      <c r="J150" s="544"/>
      <c r="K150" s="544"/>
      <c r="L150" s="544"/>
      <c r="M150" s="494"/>
      <c r="N150" s="494"/>
      <c r="O150" s="494"/>
      <c r="P150" s="494"/>
      <c r="Q150" s="494"/>
      <c r="R150" s="494"/>
      <c r="S150" s="595"/>
      <c r="T150" s="544"/>
    </row>
    <row r="151" spans="1:21" s="586" customFormat="1" ht="15" customHeight="1">
      <c r="A151" s="496"/>
      <c r="B151" s="493"/>
      <c r="C151" s="493"/>
      <c r="D151" s="544"/>
      <c r="E151" s="544"/>
      <c r="F151" s="544"/>
      <c r="G151" s="544"/>
      <c r="H151" s="544"/>
      <c r="I151" s="544"/>
      <c r="J151" s="544"/>
      <c r="K151" s="544"/>
      <c r="L151" s="544"/>
      <c r="M151" s="494"/>
      <c r="N151" s="494"/>
      <c r="O151" s="494"/>
      <c r="P151" s="494"/>
      <c r="Q151" s="494"/>
      <c r="R151" s="494"/>
      <c r="S151" s="595"/>
      <c r="T151" s="544"/>
    </row>
    <row r="152" spans="1:21" s="586" customFormat="1" ht="15" customHeight="1">
      <c r="A152" s="496"/>
      <c r="B152" s="493"/>
      <c r="C152" s="493"/>
      <c r="D152" s="544"/>
      <c r="E152" s="544"/>
      <c r="F152" s="544"/>
      <c r="G152" s="544"/>
      <c r="H152" s="544"/>
      <c r="I152" s="544"/>
      <c r="J152" s="544"/>
      <c r="K152" s="544"/>
      <c r="L152" s="544"/>
      <c r="M152" s="494"/>
      <c r="N152" s="494"/>
      <c r="O152" s="494"/>
      <c r="P152" s="494"/>
      <c r="Q152" s="494"/>
      <c r="R152" s="494"/>
      <c r="S152" s="595"/>
      <c r="T152" s="544"/>
    </row>
    <row r="153" spans="1:21" s="586" customFormat="1" ht="15" customHeight="1">
      <c r="A153" s="544"/>
      <c r="B153" s="496"/>
      <c r="C153" s="496"/>
      <c r="D153" s="547"/>
      <c r="E153" s="547"/>
      <c r="F153" s="547"/>
      <c r="G153" s="547"/>
      <c r="H153" s="547"/>
      <c r="I153" s="547"/>
      <c r="J153" s="547"/>
      <c r="K153" s="547"/>
      <c r="L153" s="547"/>
      <c r="M153" s="547"/>
      <c r="N153" s="547"/>
      <c r="O153" s="547"/>
      <c r="P153" s="547"/>
      <c r="Q153" s="547"/>
      <c r="R153" s="547"/>
      <c r="S153" s="579"/>
      <c r="T153" s="547"/>
    </row>
    <row r="154" spans="1:21" s="586" customFormat="1" ht="15" customHeight="1">
      <c r="A154" s="496"/>
      <c r="B154" s="493"/>
      <c r="C154" s="493"/>
      <c r="D154" s="544"/>
      <c r="E154" s="544"/>
      <c r="F154" s="544"/>
      <c r="G154" s="544"/>
      <c r="H154" s="544"/>
      <c r="I154" s="544"/>
      <c r="J154" s="544"/>
      <c r="K154" s="544"/>
      <c r="L154" s="544"/>
      <c r="M154" s="464"/>
      <c r="N154" s="464"/>
      <c r="O154" s="464"/>
      <c r="P154" s="464"/>
      <c r="Q154" s="464"/>
      <c r="R154" s="464"/>
      <c r="S154" s="576"/>
      <c r="T154" s="544"/>
    </row>
    <row r="155" spans="1:21" s="586" customFormat="1" ht="15" customHeight="1">
      <c r="A155" s="544"/>
      <c r="B155" s="496"/>
      <c r="C155" s="496"/>
      <c r="D155" s="547"/>
      <c r="E155" s="547"/>
      <c r="F155" s="547"/>
      <c r="G155" s="547"/>
      <c r="H155" s="547"/>
      <c r="I155" s="547"/>
      <c r="J155" s="547"/>
      <c r="K155" s="547"/>
      <c r="L155" s="547"/>
      <c r="M155" s="547"/>
      <c r="N155" s="547"/>
      <c r="O155" s="547"/>
      <c r="P155" s="547"/>
      <c r="Q155" s="547"/>
      <c r="R155" s="547"/>
      <c r="S155" s="579"/>
      <c r="T155" s="547"/>
    </row>
    <row r="156" spans="1:21" s="586" customFormat="1" ht="15" customHeight="1">
      <c r="A156" s="496"/>
      <c r="B156" s="496"/>
      <c r="C156" s="496"/>
      <c r="D156" s="544"/>
      <c r="E156" s="544"/>
      <c r="F156" s="544"/>
      <c r="G156" s="544"/>
      <c r="H156" s="544"/>
      <c r="I156" s="544"/>
      <c r="J156" s="544"/>
      <c r="K156" s="544"/>
      <c r="L156" s="544"/>
      <c r="M156" s="464"/>
      <c r="N156" s="464"/>
      <c r="O156" s="464"/>
      <c r="P156" s="464"/>
      <c r="Q156" s="464"/>
      <c r="R156" s="464"/>
      <c r="S156" s="576"/>
      <c r="T156" s="544"/>
    </row>
    <row r="157" spans="1:21" s="586" customFormat="1" ht="15" customHeight="1">
      <c r="A157" s="496"/>
      <c r="B157" s="493"/>
      <c r="C157" s="493"/>
      <c r="D157" s="545"/>
      <c r="E157" s="545"/>
      <c r="F157" s="545"/>
      <c r="G157" s="545"/>
      <c r="H157" s="545"/>
      <c r="I157" s="545"/>
      <c r="J157" s="545"/>
      <c r="K157" s="545"/>
      <c r="L157" s="545"/>
      <c r="M157" s="464"/>
      <c r="N157" s="464"/>
      <c r="O157" s="464"/>
      <c r="P157" s="464"/>
      <c r="Q157" s="464"/>
      <c r="R157" s="464"/>
      <c r="S157" s="576"/>
      <c r="T157" s="545"/>
    </row>
    <row r="158" spans="1:21" s="586" customFormat="1" ht="15" customHeight="1">
      <c r="A158" s="496"/>
      <c r="B158" s="496"/>
      <c r="C158" s="496"/>
      <c r="D158" s="544"/>
      <c r="E158" s="544"/>
      <c r="F158" s="544"/>
      <c r="G158" s="544"/>
      <c r="H158" s="544"/>
      <c r="I158" s="544"/>
      <c r="J158" s="544"/>
      <c r="K158" s="544"/>
      <c r="L158" s="544"/>
      <c r="M158" s="464"/>
      <c r="N158" s="464"/>
      <c r="O158" s="464"/>
      <c r="P158" s="464"/>
      <c r="Q158" s="464"/>
      <c r="R158" s="464"/>
      <c r="S158" s="576"/>
      <c r="T158" s="544"/>
    </row>
    <row r="159" spans="1:21" s="586" customFormat="1" ht="15" customHeight="1">
      <c r="A159" s="544"/>
      <c r="B159" s="496"/>
      <c r="C159" s="496"/>
      <c r="D159" s="547"/>
      <c r="E159" s="547"/>
      <c r="F159" s="547"/>
      <c r="G159" s="547"/>
      <c r="H159" s="547"/>
      <c r="I159" s="547"/>
      <c r="J159" s="547"/>
      <c r="K159" s="547"/>
      <c r="L159" s="547"/>
      <c r="M159" s="547"/>
      <c r="N159" s="547"/>
      <c r="O159" s="547"/>
      <c r="P159" s="547"/>
      <c r="Q159" s="547"/>
      <c r="R159" s="547"/>
      <c r="S159" s="579"/>
      <c r="T159" s="547"/>
    </row>
    <row r="160" spans="1:21" s="586" customFormat="1" ht="15" customHeight="1">
      <c r="A160" s="496"/>
      <c r="B160" s="493"/>
      <c r="C160" s="493"/>
      <c r="D160" s="544"/>
      <c r="E160" s="544"/>
      <c r="F160" s="544"/>
      <c r="G160" s="544"/>
      <c r="H160" s="544"/>
      <c r="I160" s="544"/>
      <c r="J160" s="544"/>
      <c r="K160" s="544"/>
      <c r="L160" s="544"/>
      <c r="M160" s="464"/>
      <c r="N160" s="464"/>
      <c r="O160" s="464"/>
      <c r="P160" s="464"/>
      <c r="Q160" s="464"/>
      <c r="R160" s="464"/>
      <c r="S160" s="576"/>
      <c r="T160" s="544"/>
    </row>
    <row r="161" spans="1:20" s="586" customFormat="1" ht="15" customHeight="1">
      <c r="A161" s="544"/>
      <c r="B161" s="501"/>
      <c r="C161" s="501"/>
      <c r="D161" s="546"/>
      <c r="E161" s="546"/>
      <c r="F161" s="546"/>
      <c r="G161" s="546"/>
      <c r="H161" s="546"/>
      <c r="I161" s="546"/>
      <c r="J161" s="546"/>
      <c r="K161" s="546"/>
      <c r="L161" s="546"/>
      <c r="M161" s="546"/>
      <c r="N161" s="546"/>
      <c r="O161" s="546"/>
      <c r="P161" s="546"/>
      <c r="Q161" s="546"/>
      <c r="R161" s="546"/>
      <c r="S161" s="578"/>
      <c r="T161" s="546"/>
    </row>
    <row r="162" spans="1:20" s="586" customFormat="1" ht="15" customHeight="1">
      <c r="A162" s="496"/>
      <c r="B162" s="496"/>
      <c r="C162" s="496"/>
      <c r="D162" s="544"/>
      <c r="E162" s="544"/>
      <c r="F162" s="544"/>
      <c r="G162" s="544"/>
      <c r="H162" s="544"/>
      <c r="I162" s="544"/>
      <c r="J162" s="544"/>
      <c r="K162" s="544"/>
      <c r="L162" s="544"/>
      <c r="M162" s="464"/>
      <c r="N162" s="464"/>
      <c r="O162" s="464"/>
      <c r="P162" s="464"/>
      <c r="Q162" s="464"/>
      <c r="R162" s="464"/>
      <c r="S162" s="576"/>
      <c r="T162" s="544"/>
    </row>
    <row r="163" spans="1:20" s="586" customFormat="1" ht="15" customHeight="1">
      <c r="A163" s="544"/>
      <c r="B163" s="549"/>
      <c r="C163" s="549"/>
      <c r="D163" s="547"/>
      <c r="E163" s="547"/>
      <c r="F163" s="547"/>
      <c r="G163" s="547"/>
      <c r="H163" s="547"/>
      <c r="I163" s="547"/>
      <c r="J163" s="547"/>
      <c r="K163" s="547"/>
      <c r="L163" s="547"/>
      <c r="M163" s="464"/>
      <c r="N163" s="464"/>
      <c r="O163" s="464"/>
      <c r="P163" s="464"/>
      <c r="Q163" s="464"/>
      <c r="R163" s="464"/>
      <c r="S163" s="576"/>
      <c r="T163" s="547"/>
    </row>
    <row r="164" spans="1:20" s="586" customFormat="1" ht="15" customHeight="1">
      <c r="A164" s="496"/>
      <c r="B164" s="496"/>
      <c r="C164" s="496"/>
      <c r="D164" s="544"/>
      <c r="E164" s="544"/>
      <c r="F164" s="544"/>
      <c r="G164" s="544"/>
      <c r="H164" s="544"/>
      <c r="I164" s="544"/>
      <c r="J164" s="544"/>
      <c r="K164" s="544"/>
      <c r="L164" s="544"/>
      <c r="M164" s="464"/>
      <c r="N164" s="464"/>
      <c r="O164" s="464"/>
      <c r="P164" s="464"/>
      <c r="Q164" s="464"/>
      <c r="R164" s="464"/>
      <c r="S164" s="576"/>
      <c r="T164" s="545"/>
    </row>
    <row r="165" spans="1:20" s="585" customFormat="1" ht="15" customHeight="1">
      <c r="A165" s="454"/>
      <c r="B165" s="449"/>
      <c r="C165" s="449"/>
      <c r="D165" s="449"/>
      <c r="E165" s="449"/>
      <c r="F165" s="449"/>
      <c r="G165" s="449"/>
      <c r="H165" s="449"/>
      <c r="I165" s="449"/>
      <c r="J165" s="449"/>
      <c r="K165" s="449"/>
      <c r="L165" s="449"/>
      <c r="M165" s="449"/>
      <c r="N165" s="449"/>
      <c r="O165" s="449"/>
      <c r="P165" s="449"/>
      <c r="Q165" s="449"/>
      <c r="R165" s="449"/>
      <c r="S165" s="573"/>
      <c r="T165" s="449"/>
    </row>
    <row r="166" spans="1:20" s="585" customFormat="1" ht="15" customHeight="1">
      <c r="A166" s="454"/>
      <c r="B166" s="502"/>
      <c r="C166" s="502"/>
      <c r="D166" s="502"/>
      <c r="E166" s="502"/>
      <c r="F166" s="503"/>
      <c r="G166" s="503"/>
      <c r="H166" s="503"/>
      <c r="I166" s="503"/>
      <c r="J166" s="503"/>
      <c r="K166" s="503"/>
      <c r="L166" s="503"/>
      <c r="M166" s="464"/>
      <c r="N166" s="464"/>
      <c r="O166" s="464"/>
      <c r="P166" s="464"/>
      <c r="Q166" s="464"/>
      <c r="R166" s="464"/>
      <c r="S166" s="576"/>
      <c r="T166" s="449"/>
    </row>
    <row r="167" spans="1:20" s="585" customFormat="1" ht="15" customHeight="1">
      <c r="A167" s="476"/>
      <c r="B167" s="502"/>
      <c r="C167" s="502"/>
      <c r="D167" s="502"/>
      <c r="E167" s="502"/>
      <c r="F167" s="504"/>
      <c r="G167" s="504"/>
      <c r="H167" s="504"/>
      <c r="I167" s="504"/>
      <c r="J167" s="504"/>
      <c r="K167" s="504"/>
      <c r="L167" s="504"/>
      <c r="M167" s="464"/>
      <c r="N167" s="464"/>
      <c r="O167" s="464"/>
      <c r="P167" s="464"/>
      <c r="Q167" s="464"/>
      <c r="R167" s="464"/>
      <c r="S167" s="576"/>
      <c r="T167" s="449"/>
    </row>
    <row r="168" spans="1:20" s="585" customFormat="1" ht="15" customHeight="1">
      <c r="A168" s="476"/>
      <c r="B168" s="502"/>
      <c r="C168" s="502"/>
      <c r="D168" s="502"/>
      <c r="E168" s="502"/>
      <c r="F168" s="504"/>
      <c r="G168" s="504"/>
      <c r="H168" s="504"/>
      <c r="I168" s="504"/>
      <c r="J168" s="504"/>
      <c r="K168" s="504"/>
      <c r="L168" s="504"/>
      <c r="M168" s="464"/>
      <c r="N168" s="464"/>
      <c r="O168" s="464"/>
      <c r="P168" s="464"/>
      <c r="Q168" s="464"/>
      <c r="R168" s="464"/>
      <c r="S168" s="576"/>
      <c r="T168" s="449"/>
    </row>
    <row r="169" spans="1:20" s="585" customFormat="1" ht="15" customHeight="1">
      <c r="A169" s="454"/>
      <c r="B169" s="502"/>
      <c r="C169" s="502"/>
      <c r="D169" s="502"/>
      <c r="E169" s="502"/>
      <c r="F169" s="503"/>
      <c r="G169" s="503"/>
      <c r="H169" s="503"/>
      <c r="I169" s="503"/>
      <c r="J169" s="503"/>
      <c r="K169" s="503"/>
      <c r="L169" s="503"/>
      <c r="M169" s="464"/>
      <c r="N169" s="464"/>
      <c r="O169" s="464"/>
      <c r="P169" s="464"/>
      <c r="Q169" s="464"/>
      <c r="R169" s="464"/>
      <c r="S169" s="576"/>
      <c r="T169" s="449"/>
    </row>
    <row r="170" spans="1:20" s="585" customFormat="1" ht="15" customHeight="1">
      <c r="A170" s="454"/>
      <c r="B170" s="502"/>
      <c r="C170" s="502"/>
      <c r="D170" s="502"/>
      <c r="E170" s="502"/>
      <c r="F170" s="503"/>
      <c r="G170" s="503"/>
      <c r="H170" s="503"/>
      <c r="I170" s="503"/>
      <c r="J170" s="503"/>
      <c r="K170" s="503"/>
      <c r="L170" s="503"/>
      <c r="M170" s="464"/>
      <c r="N170" s="464"/>
      <c r="O170" s="464"/>
      <c r="P170" s="464"/>
      <c r="Q170" s="464"/>
      <c r="R170" s="464"/>
      <c r="S170" s="576"/>
      <c r="T170" s="449"/>
    </row>
    <row r="171" spans="1:20" s="585" customFormat="1" ht="15" customHeight="1">
      <c r="A171" s="454"/>
      <c r="B171" s="502"/>
      <c r="C171" s="502"/>
      <c r="D171" s="502"/>
      <c r="E171" s="502"/>
      <c r="F171" s="503"/>
      <c r="G171" s="503"/>
      <c r="H171" s="503"/>
      <c r="I171" s="503"/>
      <c r="J171" s="503"/>
      <c r="K171" s="503"/>
      <c r="L171" s="503"/>
      <c r="M171" s="464"/>
      <c r="N171" s="464"/>
      <c r="O171" s="464"/>
      <c r="P171" s="464"/>
      <c r="Q171" s="464"/>
      <c r="R171" s="464"/>
      <c r="S171" s="576"/>
      <c r="T171" s="449"/>
    </row>
    <row r="172" spans="1:20" s="585" customFormat="1" ht="15" customHeight="1">
      <c r="A172" s="454"/>
      <c r="B172" s="502"/>
      <c r="C172" s="502"/>
      <c r="D172" s="502"/>
      <c r="E172" s="502"/>
      <c r="F172" s="503"/>
      <c r="G172" s="503"/>
      <c r="H172" s="503"/>
      <c r="I172" s="503"/>
      <c r="J172" s="503"/>
      <c r="K172" s="503"/>
      <c r="L172" s="503"/>
      <c r="M172" s="464"/>
      <c r="N172" s="464"/>
      <c r="O172" s="464"/>
      <c r="P172" s="464"/>
      <c r="Q172" s="464"/>
      <c r="R172" s="464"/>
      <c r="S172" s="576"/>
      <c r="T172" s="449"/>
    </row>
    <row r="173" spans="1:20" s="585" customFormat="1" ht="15" customHeight="1">
      <c r="A173" s="454"/>
      <c r="B173" s="505"/>
      <c r="C173" s="506"/>
      <c r="D173" s="502"/>
      <c r="E173" s="502"/>
      <c r="F173" s="503"/>
      <c r="G173" s="503"/>
      <c r="H173" s="503"/>
      <c r="I173" s="503"/>
      <c r="J173" s="503"/>
      <c r="K173" s="503"/>
      <c r="L173" s="503"/>
      <c r="M173" s="464"/>
      <c r="N173" s="464"/>
      <c r="O173" s="464"/>
      <c r="P173" s="464"/>
      <c r="Q173" s="464"/>
      <c r="R173" s="464"/>
      <c r="S173" s="576"/>
      <c r="T173" s="449"/>
    </row>
    <row r="174" spans="1:20" s="585" customFormat="1" ht="15" customHeight="1">
      <c r="A174" s="454"/>
      <c r="B174" s="505"/>
      <c r="C174" s="507"/>
      <c r="D174" s="502"/>
      <c r="E174" s="502"/>
      <c r="F174" s="503"/>
      <c r="G174" s="503"/>
      <c r="H174" s="503"/>
      <c r="I174" s="503"/>
      <c r="J174" s="503"/>
      <c r="K174" s="503"/>
      <c r="L174" s="503"/>
      <c r="M174" s="464"/>
      <c r="N174" s="464"/>
      <c r="O174" s="464"/>
      <c r="P174" s="464"/>
      <c r="Q174" s="464"/>
      <c r="R174" s="464"/>
      <c r="S174" s="576"/>
      <c r="T174" s="449"/>
    </row>
    <row r="175" spans="1:20" s="585" customFormat="1" ht="15" customHeight="1">
      <c r="A175" s="454"/>
      <c r="B175" s="502"/>
      <c r="C175" s="507"/>
      <c r="D175" s="502"/>
      <c r="E175" s="502"/>
      <c r="F175" s="503"/>
      <c r="G175" s="503"/>
      <c r="H175" s="503"/>
      <c r="I175" s="503"/>
      <c r="J175" s="503"/>
      <c r="K175" s="503"/>
      <c r="L175" s="503"/>
      <c r="M175" s="464"/>
      <c r="N175" s="464"/>
      <c r="O175" s="464"/>
      <c r="P175" s="464"/>
      <c r="Q175" s="464"/>
      <c r="R175" s="464"/>
      <c r="S175" s="576"/>
      <c r="T175" s="449"/>
    </row>
    <row r="176" spans="1:20" s="585" customFormat="1" ht="15" customHeight="1">
      <c r="A176" s="454"/>
      <c r="B176" s="508"/>
      <c r="C176" s="508"/>
      <c r="D176" s="508"/>
      <c r="E176" s="508"/>
      <c r="F176" s="508"/>
      <c r="G176" s="508"/>
      <c r="H176" s="508"/>
      <c r="I176" s="508"/>
      <c r="J176" s="508"/>
      <c r="K176" s="508"/>
      <c r="L176" s="508"/>
      <c r="M176" s="508"/>
      <c r="N176" s="508"/>
      <c r="O176" s="508"/>
      <c r="P176" s="508"/>
      <c r="Q176" s="508"/>
      <c r="R176" s="508"/>
      <c r="S176" s="580"/>
      <c r="T176" s="508"/>
    </row>
    <row r="177" spans="1:20" s="585" customFormat="1" ht="15" customHeight="1">
      <c r="A177" s="519"/>
      <c r="B177" s="509"/>
      <c r="C177" s="510"/>
      <c r="D177" s="478"/>
      <c r="E177" s="550"/>
      <c r="F177" s="504"/>
      <c r="G177" s="504"/>
      <c r="H177" s="504"/>
      <c r="I177" s="504"/>
      <c r="J177" s="504"/>
      <c r="K177" s="504"/>
      <c r="L177" s="504"/>
      <c r="M177" s="464"/>
      <c r="N177" s="464"/>
      <c r="O177" s="464"/>
      <c r="P177" s="464"/>
      <c r="Q177" s="464"/>
      <c r="R177" s="464"/>
      <c r="S177" s="576"/>
      <c r="T177" s="508"/>
    </row>
    <row r="178" spans="1:20" s="585" customFormat="1" ht="15" customHeight="1">
      <c r="A178" s="454"/>
      <c r="B178" s="509"/>
      <c r="C178" s="510"/>
      <c r="D178" s="478"/>
      <c r="E178" s="550"/>
      <c r="F178" s="503"/>
      <c r="G178" s="503"/>
      <c r="H178" s="503"/>
      <c r="I178" s="503"/>
      <c r="J178" s="503"/>
      <c r="K178" s="503"/>
      <c r="L178" s="503"/>
      <c r="M178" s="464"/>
      <c r="N178" s="464"/>
      <c r="O178" s="464"/>
      <c r="P178" s="464"/>
      <c r="Q178" s="464"/>
      <c r="R178" s="464"/>
      <c r="S178" s="576"/>
      <c r="T178" s="508"/>
    </row>
    <row r="179" spans="1:20" s="585" customFormat="1" ht="15" customHeight="1">
      <c r="A179" s="454"/>
      <c r="B179" s="512"/>
      <c r="C179" s="510"/>
      <c r="D179" s="478"/>
      <c r="E179" s="550"/>
      <c r="F179" s="503"/>
      <c r="G179" s="503"/>
      <c r="H179" s="503"/>
      <c r="I179" s="503"/>
      <c r="J179" s="503"/>
      <c r="K179" s="503"/>
      <c r="L179" s="503"/>
      <c r="M179" s="464"/>
      <c r="N179" s="464"/>
      <c r="O179" s="464"/>
      <c r="P179" s="464"/>
      <c r="Q179" s="464"/>
      <c r="R179" s="464"/>
      <c r="S179" s="576"/>
      <c r="T179" s="508"/>
    </row>
    <row r="180" spans="1:20" s="585" customFormat="1" ht="15" customHeight="1">
      <c r="A180" s="454"/>
      <c r="B180" s="512"/>
      <c r="C180" s="510"/>
      <c r="D180" s="478"/>
      <c r="E180" s="550"/>
      <c r="F180" s="503"/>
      <c r="G180" s="503"/>
      <c r="H180" s="503"/>
      <c r="I180" s="503"/>
      <c r="J180" s="503"/>
      <c r="K180" s="503"/>
      <c r="L180" s="503"/>
      <c r="M180" s="464"/>
      <c r="N180" s="464"/>
      <c r="O180" s="464"/>
      <c r="P180" s="464"/>
      <c r="Q180" s="464"/>
      <c r="R180" s="464"/>
      <c r="S180" s="576"/>
      <c r="T180" s="508"/>
    </row>
    <row r="181" spans="1:20" s="585" customFormat="1" ht="15" customHeight="1">
      <c r="A181" s="454"/>
      <c r="B181" s="502"/>
      <c r="C181" s="510"/>
      <c r="D181" s="478"/>
      <c r="E181" s="550"/>
      <c r="F181" s="503"/>
      <c r="G181" s="503"/>
      <c r="H181" s="503"/>
      <c r="I181" s="503"/>
      <c r="J181" s="503"/>
      <c r="K181" s="503"/>
      <c r="L181" s="503"/>
      <c r="M181" s="464"/>
      <c r="N181" s="464"/>
      <c r="O181" s="464"/>
      <c r="P181" s="464"/>
      <c r="Q181" s="464"/>
      <c r="R181" s="464"/>
      <c r="S181" s="576"/>
      <c r="T181" s="508"/>
    </row>
    <row r="182" spans="1:20" s="585" customFormat="1" ht="15" customHeight="1">
      <c r="A182" s="454"/>
      <c r="B182" s="551"/>
      <c r="C182" s="510"/>
      <c r="D182" s="478"/>
      <c r="E182" s="550"/>
      <c r="F182" s="504"/>
      <c r="G182" s="504"/>
      <c r="H182" s="504"/>
      <c r="I182" s="504"/>
      <c r="J182" s="504"/>
      <c r="K182" s="504"/>
      <c r="L182" s="504"/>
      <c r="M182" s="464"/>
      <c r="N182" s="464"/>
      <c r="O182" s="464"/>
      <c r="P182" s="464"/>
      <c r="Q182" s="464"/>
      <c r="R182" s="464"/>
      <c r="S182" s="576"/>
      <c r="T182" s="508"/>
    </row>
    <row r="183" spans="1:20" s="585" customFormat="1" ht="15" customHeight="1">
      <c r="A183" s="454"/>
      <c r="B183" s="513"/>
      <c r="C183" s="510"/>
      <c r="D183" s="478"/>
      <c r="E183" s="550"/>
      <c r="F183" s="504"/>
      <c r="G183" s="504"/>
      <c r="H183" s="504"/>
      <c r="I183" s="504"/>
      <c r="J183" s="504"/>
      <c r="K183" s="504"/>
      <c r="L183" s="504"/>
      <c r="M183" s="464"/>
      <c r="N183" s="464"/>
      <c r="O183" s="464"/>
      <c r="P183" s="464"/>
      <c r="Q183" s="464"/>
      <c r="R183" s="464"/>
      <c r="S183" s="576"/>
      <c r="T183" s="508"/>
    </row>
    <row r="184" spans="1:20" s="585" customFormat="1" ht="15" customHeight="1">
      <c r="A184" s="454"/>
      <c r="B184" s="510"/>
      <c r="C184" s="510"/>
      <c r="D184" s="478"/>
      <c r="E184" s="550"/>
      <c r="F184" s="504"/>
      <c r="G184" s="504"/>
      <c r="H184" s="504"/>
      <c r="I184" s="504"/>
      <c r="J184" s="504"/>
      <c r="K184" s="504"/>
      <c r="L184" s="504"/>
      <c r="M184" s="464"/>
      <c r="N184" s="464"/>
      <c r="O184" s="464"/>
      <c r="P184" s="464"/>
      <c r="Q184" s="464"/>
      <c r="R184" s="464"/>
      <c r="S184" s="576"/>
      <c r="T184" s="508"/>
    </row>
    <row r="185" spans="1:20" s="585" customFormat="1" ht="15" customHeight="1">
      <c r="A185" s="454"/>
      <c r="B185" s="514"/>
      <c r="C185" s="510"/>
      <c r="D185" s="478"/>
      <c r="E185" s="550"/>
      <c r="F185" s="504"/>
      <c r="G185" s="504"/>
      <c r="H185" s="504"/>
      <c r="I185" s="504"/>
      <c r="J185" s="504"/>
      <c r="K185" s="504"/>
      <c r="L185" s="504"/>
      <c r="M185" s="464"/>
      <c r="N185" s="464"/>
      <c r="O185" s="464"/>
      <c r="P185" s="464"/>
      <c r="Q185" s="464"/>
      <c r="R185" s="464"/>
      <c r="S185" s="576"/>
      <c r="T185" s="508"/>
    </row>
    <row r="186" spans="1:20" s="585" customFormat="1" ht="15" customHeight="1">
      <c r="A186" s="454"/>
      <c r="B186" s="508"/>
      <c r="C186" s="510"/>
      <c r="D186" s="478"/>
      <c r="E186" s="550"/>
      <c r="F186" s="503"/>
      <c r="G186" s="503"/>
      <c r="H186" s="503"/>
      <c r="I186" s="503"/>
      <c r="J186" s="503"/>
      <c r="K186" s="503"/>
      <c r="L186" s="503"/>
      <c r="M186" s="464"/>
      <c r="N186" s="464"/>
      <c r="O186" s="464"/>
      <c r="P186" s="464"/>
      <c r="Q186" s="464"/>
      <c r="R186" s="464"/>
      <c r="S186" s="576"/>
      <c r="T186" s="508"/>
    </row>
    <row r="187" spans="1:20" s="585" customFormat="1" ht="15" customHeight="1">
      <c r="A187" s="454"/>
      <c r="B187" s="514"/>
      <c r="C187" s="510"/>
      <c r="D187" s="478"/>
      <c r="E187" s="550"/>
      <c r="F187" s="503"/>
      <c r="G187" s="503"/>
      <c r="H187" s="503"/>
      <c r="I187" s="503"/>
      <c r="J187" s="503"/>
      <c r="K187" s="503"/>
      <c r="L187" s="503"/>
      <c r="M187" s="464"/>
      <c r="N187" s="464"/>
      <c r="O187" s="464"/>
      <c r="P187" s="464"/>
      <c r="Q187" s="464"/>
      <c r="R187" s="464"/>
      <c r="S187" s="576"/>
      <c r="T187" s="508"/>
    </row>
    <row r="188" spans="1:20" s="585" customFormat="1" ht="15" customHeight="1">
      <c r="A188" s="454"/>
      <c r="B188" s="552"/>
      <c r="C188" s="510"/>
      <c r="D188" s="478"/>
      <c r="E188" s="550"/>
      <c r="F188" s="504"/>
      <c r="G188" s="504"/>
      <c r="H188" s="504"/>
      <c r="I188" s="504"/>
      <c r="J188" s="504"/>
      <c r="K188" s="504"/>
      <c r="L188" s="504"/>
      <c r="M188" s="464"/>
      <c r="N188" s="464"/>
      <c r="O188" s="464"/>
      <c r="P188" s="464"/>
      <c r="Q188" s="464"/>
      <c r="R188" s="464"/>
      <c r="S188" s="576"/>
      <c r="T188" s="508"/>
    </row>
    <row r="189" spans="1:20" s="585" customFormat="1" ht="15" customHeight="1">
      <c r="A189" s="454"/>
      <c r="B189" s="510"/>
      <c r="C189" s="510"/>
      <c r="D189" s="478"/>
      <c r="E189" s="550"/>
      <c r="F189" s="503"/>
      <c r="G189" s="503"/>
      <c r="H189" s="503"/>
      <c r="I189" s="503"/>
      <c r="J189" s="503"/>
      <c r="K189" s="503"/>
      <c r="L189" s="503"/>
      <c r="M189" s="464"/>
      <c r="N189" s="464"/>
      <c r="O189" s="464"/>
      <c r="P189" s="464"/>
      <c r="Q189" s="464"/>
      <c r="R189" s="464"/>
      <c r="S189" s="576"/>
      <c r="T189" s="508"/>
    </row>
    <row r="190" spans="1:20" s="585" customFormat="1" ht="15" customHeight="1">
      <c r="A190" s="454"/>
      <c r="B190" s="515"/>
      <c r="C190" s="515"/>
      <c r="D190" s="478"/>
      <c r="E190" s="550"/>
      <c r="F190" s="503"/>
      <c r="G190" s="503"/>
      <c r="H190" s="503"/>
      <c r="I190" s="503"/>
      <c r="J190" s="503"/>
      <c r="K190" s="503"/>
      <c r="L190" s="503"/>
      <c r="M190" s="464"/>
      <c r="N190" s="464"/>
      <c r="O190" s="464"/>
      <c r="P190" s="464"/>
      <c r="Q190" s="464"/>
      <c r="R190" s="464"/>
      <c r="S190" s="576"/>
      <c r="T190" s="516"/>
    </row>
    <row r="191" spans="1:20" s="585" customFormat="1" ht="15" customHeight="1">
      <c r="A191" s="454"/>
      <c r="B191" s="449"/>
      <c r="C191" s="449"/>
      <c r="D191" s="449"/>
      <c r="E191" s="449"/>
      <c r="F191" s="449"/>
      <c r="G191" s="449"/>
      <c r="H191" s="449"/>
      <c r="I191" s="449"/>
      <c r="J191" s="449"/>
      <c r="K191" s="449"/>
      <c r="L191" s="449"/>
      <c r="M191" s="449"/>
      <c r="N191" s="449"/>
      <c r="O191" s="449"/>
      <c r="P191" s="449"/>
      <c r="Q191" s="449"/>
      <c r="R191" s="449"/>
      <c r="S191" s="573"/>
      <c r="T191" s="449"/>
    </row>
    <row r="192" spans="1:20" s="585" customFormat="1" ht="15" customHeight="1">
      <c r="A192" s="561"/>
      <c r="B192" s="554"/>
      <c r="C192" s="482"/>
      <c r="D192" s="462"/>
      <c r="E192" s="462"/>
      <c r="F192" s="517"/>
      <c r="G192" s="517"/>
      <c r="H192" s="517"/>
      <c r="I192" s="517"/>
      <c r="J192" s="517"/>
      <c r="K192" s="517"/>
      <c r="L192" s="517"/>
      <c r="M192" s="464"/>
      <c r="N192" s="464"/>
      <c r="O192" s="464"/>
      <c r="P192" s="464"/>
      <c r="Q192" s="464"/>
      <c r="R192" s="464"/>
      <c r="S192" s="576"/>
      <c r="T192" s="449"/>
    </row>
    <row r="193" spans="1:20" s="585" customFormat="1" ht="15" customHeight="1">
      <c r="A193" s="561"/>
      <c r="B193" s="554"/>
      <c r="C193" s="482"/>
      <c r="D193" s="462"/>
      <c r="E193" s="462"/>
      <c r="F193" s="517"/>
      <c r="G193" s="517"/>
      <c r="H193" s="517"/>
      <c r="I193" s="517"/>
      <c r="J193" s="517"/>
      <c r="K193" s="517"/>
      <c r="L193" s="517"/>
      <c r="M193" s="449"/>
      <c r="N193" s="449"/>
      <c r="O193" s="449"/>
      <c r="P193" s="449"/>
      <c r="Q193" s="449"/>
      <c r="R193" s="449"/>
      <c r="S193" s="573"/>
      <c r="T193" s="449"/>
    </row>
    <row r="194" spans="1:20" s="585" customFormat="1" ht="15" customHeight="1">
      <c r="A194" s="561"/>
      <c r="B194" s="554"/>
      <c r="C194" s="482"/>
      <c r="D194" s="462"/>
      <c r="E194" s="462"/>
      <c r="F194" s="517"/>
      <c r="G194" s="517"/>
      <c r="H194" s="517"/>
      <c r="I194" s="517"/>
      <c r="J194" s="517"/>
      <c r="K194" s="517"/>
      <c r="L194" s="517"/>
      <c r="M194" s="465"/>
      <c r="N194" s="465"/>
      <c r="O194" s="465"/>
      <c r="P194" s="465"/>
      <c r="Q194" s="465"/>
      <c r="R194" s="465"/>
      <c r="S194" s="592"/>
      <c r="T194" s="449"/>
    </row>
    <row r="195" spans="1:20" s="585" customFormat="1" ht="15" customHeight="1">
      <c r="A195" s="561"/>
      <c r="B195" s="554"/>
      <c r="C195" s="482"/>
      <c r="D195" s="462"/>
      <c r="E195" s="462"/>
      <c r="F195" s="517"/>
      <c r="G195" s="517"/>
      <c r="H195" s="517"/>
      <c r="I195" s="517"/>
      <c r="J195" s="517"/>
      <c r="K195" s="517"/>
      <c r="L195" s="517"/>
      <c r="M195" s="465"/>
      <c r="N195" s="465"/>
      <c r="O195" s="465"/>
      <c r="P195" s="465"/>
      <c r="Q195" s="465"/>
      <c r="R195" s="465"/>
      <c r="S195" s="592"/>
      <c r="T195" s="449"/>
    </row>
    <row r="196" spans="1:20" s="585" customFormat="1" ht="15" customHeight="1">
      <c r="A196" s="561"/>
      <c r="B196" s="554"/>
      <c r="C196" s="449"/>
      <c r="D196" s="449"/>
      <c r="E196" s="449"/>
      <c r="F196" s="449"/>
      <c r="G196" s="449"/>
      <c r="H196" s="449"/>
      <c r="I196" s="449"/>
      <c r="J196" s="449"/>
      <c r="K196" s="449"/>
      <c r="L196" s="449"/>
      <c r="M196" s="464"/>
      <c r="N196" s="464"/>
      <c r="O196" s="464"/>
      <c r="P196" s="464"/>
      <c r="Q196" s="464"/>
      <c r="R196" s="464"/>
      <c r="S196" s="576"/>
      <c r="T196" s="449"/>
    </row>
    <row r="197" spans="1:20" s="585" customFormat="1" ht="15" customHeight="1">
      <c r="A197" s="561"/>
      <c r="B197" s="554"/>
      <c r="C197" s="449"/>
      <c r="D197" s="449"/>
      <c r="E197" s="449"/>
      <c r="F197" s="449"/>
      <c r="G197" s="449"/>
      <c r="H197" s="449"/>
      <c r="I197" s="449"/>
      <c r="J197" s="449"/>
      <c r="K197" s="449"/>
      <c r="L197" s="449"/>
      <c r="M197" s="464"/>
      <c r="N197" s="464"/>
      <c r="O197" s="464"/>
      <c r="P197" s="464"/>
      <c r="Q197" s="464"/>
      <c r="R197" s="464"/>
      <c r="S197" s="576"/>
      <c r="T197" s="449"/>
    </row>
    <row r="198" spans="1:20" s="585" customFormat="1" ht="15" customHeight="1">
      <c r="A198" s="561"/>
      <c r="B198" s="554"/>
      <c r="C198" s="449"/>
      <c r="D198" s="449"/>
      <c r="E198" s="449"/>
      <c r="F198" s="449"/>
      <c r="G198" s="449"/>
      <c r="H198" s="449"/>
      <c r="I198" s="449"/>
      <c r="J198" s="449"/>
      <c r="K198" s="449"/>
      <c r="L198" s="449"/>
      <c r="M198" s="464"/>
      <c r="N198" s="464"/>
      <c r="O198" s="464"/>
      <c r="P198" s="464"/>
      <c r="Q198" s="464"/>
      <c r="R198" s="464"/>
      <c r="S198" s="576"/>
      <c r="T198" s="449"/>
    </row>
    <row r="199" spans="1:20" s="585" customFormat="1" ht="15" customHeight="1">
      <c r="A199" s="561"/>
      <c r="B199" s="554"/>
      <c r="C199" s="449"/>
      <c r="D199" s="449"/>
      <c r="E199" s="449"/>
      <c r="F199" s="449"/>
      <c r="G199" s="449"/>
      <c r="H199" s="449"/>
      <c r="I199" s="449"/>
      <c r="J199" s="449"/>
      <c r="K199" s="449"/>
      <c r="L199" s="449"/>
      <c r="M199" s="464"/>
      <c r="N199" s="464"/>
      <c r="O199" s="464"/>
      <c r="P199" s="464"/>
      <c r="Q199" s="464"/>
      <c r="R199" s="464"/>
      <c r="S199" s="576"/>
      <c r="T199" s="449"/>
    </row>
    <row r="200" spans="1:20" s="585" customFormat="1" ht="15" customHeight="1">
      <c r="A200" s="480"/>
      <c r="B200" s="449"/>
      <c r="C200" s="449"/>
      <c r="D200" s="462"/>
      <c r="E200" s="462"/>
      <c r="F200" s="517"/>
      <c r="G200" s="517"/>
      <c r="H200" s="517"/>
      <c r="I200" s="517"/>
      <c r="J200" s="517"/>
      <c r="K200" s="517"/>
      <c r="L200" s="517"/>
      <c r="M200" s="449"/>
      <c r="N200" s="449"/>
      <c r="O200" s="449"/>
      <c r="P200" s="449"/>
      <c r="Q200" s="449"/>
      <c r="R200" s="449"/>
      <c r="S200" s="573"/>
      <c r="T200" s="449"/>
    </row>
    <row r="201" spans="1:20" s="585" customFormat="1" ht="15" customHeight="1">
      <c r="A201" s="480"/>
      <c r="B201" s="449"/>
      <c r="C201" s="449"/>
      <c r="D201" s="449"/>
      <c r="E201" s="449"/>
      <c r="F201" s="449"/>
      <c r="G201" s="449"/>
      <c r="H201" s="449"/>
      <c r="I201" s="449"/>
      <c r="J201" s="449"/>
      <c r="K201" s="449"/>
      <c r="L201" s="449"/>
      <c r="M201" s="464"/>
      <c r="N201" s="464"/>
      <c r="O201" s="464"/>
      <c r="P201" s="464"/>
      <c r="Q201" s="464"/>
      <c r="R201" s="464"/>
      <c r="S201" s="576"/>
      <c r="T201" s="449"/>
    </row>
    <row r="202" spans="1:20" s="585" customFormat="1" ht="15" customHeight="1">
      <c r="A202" s="518"/>
      <c r="B202" s="483"/>
      <c r="C202" s="449"/>
      <c r="D202" s="449"/>
      <c r="E202" s="449"/>
      <c r="F202" s="449"/>
      <c r="G202" s="449"/>
      <c r="H202" s="449"/>
      <c r="I202" s="449"/>
      <c r="J202" s="449"/>
      <c r="K202" s="449"/>
      <c r="L202" s="449"/>
      <c r="M202" s="449"/>
      <c r="N202" s="449"/>
      <c r="O202" s="449"/>
      <c r="P202" s="449"/>
      <c r="Q202" s="449"/>
      <c r="R202" s="449"/>
      <c r="S202" s="573"/>
      <c r="T202" s="449"/>
    </row>
    <row r="203" spans="1:20" s="585" customFormat="1" ht="15" customHeight="1">
      <c r="A203" s="519"/>
      <c r="B203" s="520"/>
      <c r="C203" s="520"/>
      <c r="D203" s="521"/>
      <c r="E203" s="521"/>
      <c r="F203" s="521"/>
      <c r="G203" s="521"/>
      <c r="H203" s="521"/>
      <c r="I203" s="521"/>
      <c r="J203" s="521"/>
      <c r="K203" s="521"/>
      <c r="L203" s="521"/>
      <c r="M203" s="468"/>
      <c r="N203" s="468"/>
      <c r="O203" s="468"/>
      <c r="P203" s="468"/>
      <c r="Q203" s="468"/>
      <c r="R203" s="468"/>
      <c r="S203" s="581"/>
      <c r="T203" s="521"/>
    </row>
    <row r="204" spans="1:20" s="585" customFormat="1" ht="15" customHeight="1">
      <c r="A204" s="483"/>
      <c r="B204" s="522"/>
      <c r="C204" s="522"/>
      <c r="D204" s="523"/>
      <c r="E204" s="523"/>
      <c r="F204" s="523"/>
      <c r="G204" s="523"/>
      <c r="H204" s="523"/>
      <c r="I204" s="523"/>
      <c r="J204" s="523"/>
      <c r="K204" s="523"/>
      <c r="L204" s="523"/>
      <c r="M204" s="523"/>
      <c r="N204" s="523"/>
      <c r="O204" s="523"/>
      <c r="P204" s="523"/>
      <c r="Q204" s="523"/>
      <c r="R204" s="523"/>
      <c r="S204" s="596"/>
      <c r="T204" s="522"/>
    </row>
    <row r="205" spans="1:20" s="585" customFormat="1" ht="15" customHeight="1">
      <c r="A205" s="554"/>
      <c r="B205" s="524"/>
      <c r="C205" s="522"/>
      <c r="D205" s="525"/>
      <c r="E205" s="525"/>
      <c r="F205" s="525"/>
      <c r="G205" s="525"/>
      <c r="H205" s="525"/>
      <c r="I205" s="525"/>
      <c r="J205" s="525"/>
      <c r="K205" s="525"/>
      <c r="L205" s="525"/>
      <c r="M205" s="523"/>
      <c r="N205" s="523"/>
      <c r="O205" s="523"/>
      <c r="P205" s="523"/>
      <c r="Q205" s="523"/>
      <c r="R205" s="523"/>
      <c r="S205" s="596"/>
      <c r="T205" s="521"/>
    </row>
    <row r="206" spans="1:20" s="585" customFormat="1" ht="15" customHeight="1">
      <c r="A206" s="554"/>
      <c r="B206" s="526"/>
      <c r="C206" s="526"/>
      <c r="D206" s="523"/>
      <c r="E206" s="523"/>
      <c r="F206" s="523"/>
      <c r="G206" s="523"/>
      <c r="H206" s="523"/>
      <c r="I206" s="523"/>
      <c r="J206" s="523"/>
      <c r="K206" s="523"/>
      <c r="L206" s="523"/>
      <c r="M206" s="523"/>
      <c r="N206" s="523"/>
      <c r="O206" s="523"/>
      <c r="P206" s="523"/>
      <c r="Q206" s="523"/>
      <c r="R206" s="523"/>
      <c r="S206" s="596"/>
      <c r="T206" s="468"/>
    </row>
    <row r="207" spans="1:20" s="585" customFormat="1" ht="15" customHeight="1">
      <c r="A207" s="554"/>
      <c r="B207" s="527"/>
      <c r="C207" s="522"/>
      <c r="D207" s="523"/>
      <c r="E207" s="523"/>
      <c r="F207" s="523"/>
      <c r="G207" s="523"/>
      <c r="H207" s="523"/>
      <c r="I207" s="523"/>
      <c r="J207" s="523"/>
      <c r="K207" s="523"/>
      <c r="L207" s="523"/>
      <c r="M207" s="523"/>
      <c r="N207" s="523"/>
      <c r="O207" s="523"/>
      <c r="P207" s="523"/>
      <c r="Q207" s="523"/>
      <c r="R207" s="523"/>
      <c r="S207" s="596"/>
      <c r="T207" s="521"/>
    </row>
    <row r="208" spans="1:20" s="585" customFormat="1" ht="15" customHeight="1">
      <c r="A208" s="528"/>
      <c r="B208" s="520"/>
      <c r="C208" s="520"/>
      <c r="D208" s="525"/>
      <c r="E208" s="525"/>
      <c r="F208" s="525"/>
      <c r="G208" s="525"/>
      <c r="H208" s="525"/>
      <c r="I208" s="525"/>
      <c r="J208" s="525"/>
      <c r="K208" s="525"/>
      <c r="L208" s="525"/>
      <c r="M208" s="523"/>
      <c r="N208" s="523"/>
      <c r="O208" s="523"/>
      <c r="P208" s="523"/>
      <c r="Q208" s="523"/>
      <c r="R208" s="523"/>
      <c r="S208" s="596"/>
      <c r="T208" s="521"/>
    </row>
    <row r="209" spans="1:20" s="585" customFormat="1" ht="15" customHeight="1">
      <c r="A209" s="529"/>
      <c r="B209" s="530"/>
      <c r="C209" s="522"/>
      <c r="D209" s="523"/>
      <c r="E209" s="523"/>
      <c r="F209" s="523"/>
      <c r="G209" s="523"/>
      <c r="H209" s="523"/>
      <c r="I209" s="523"/>
      <c r="J209" s="523"/>
      <c r="K209" s="523"/>
      <c r="L209" s="523"/>
      <c r="M209" s="531"/>
      <c r="N209" s="531"/>
      <c r="O209" s="531"/>
      <c r="P209" s="531"/>
      <c r="Q209" s="531"/>
      <c r="R209" s="531"/>
      <c r="S209" s="597"/>
      <c r="T209" s="468"/>
    </row>
    <row r="210" spans="1:20" s="588" customFormat="1" ht="15" customHeight="1">
      <c r="A210" s="509"/>
      <c r="B210" s="532"/>
      <c r="C210" s="522"/>
      <c r="D210" s="533"/>
      <c r="E210" s="533"/>
      <c r="F210" s="523"/>
      <c r="G210" s="523"/>
      <c r="H210" s="523"/>
      <c r="I210" s="523"/>
      <c r="J210" s="523"/>
      <c r="K210" s="523"/>
      <c r="L210" s="523"/>
      <c r="M210" s="523"/>
      <c r="N210" s="523"/>
      <c r="O210" s="523"/>
      <c r="P210" s="523"/>
      <c r="Q210" s="523"/>
      <c r="R210" s="523"/>
      <c r="S210" s="596"/>
      <c r="T210" s="534"/>
    </row>
    <row r="211" spans="1:20" s="588" customFormat="1" ht="15" customHeight="1">
      <c r="A211" s="509"/>
      <c r="B211" s="527"/>
      <c r="C211" s="526"/>
      <c r="D211" s="535"/>
      <c r="E211" s="535"/>
      <c r="F211" s="523"/>
      <c r="G211" s="523"/>
      <c r="H211" s="523"/>
      <c r="I211" s="523"/>
      <c r="J211" s="523"/>
      <c r="K211" s="523"/>
      <c r="L211" s="523"/>
      <c r="M211" s="523"/>
      <c r="N211" s="523"/>
      <c r="O211" s="523"/>
      <c r="P211" s="523"/>
      <c r="Q211" s="523"/>
      <c r="R211" s="523"/>
      <c r="S211" s="596"/>
      <c r="T211" s="536"/>
    </row>
    <row r="212" spans="1:20" s="585" customFormat="1" ht="15" customHeight="1">
      <c r="A212" s="562"/>
      <c r="B212" s="527"/>
      <c r="C212" s="526"/>
      <c r="D212" s="535"/>
      <c r="E212" s="535"/>
      <c r="F212" s="523"/>
      <c r="G212" s="523"/>
      <c r="H212" s="523"/>
      <c r="I212" s="523"/>
      <c r="J212" s="523"/>
      <c r="K212" s="523"/>
      <c r="L212" s="523"/>
      <c r="M212" s="523"/>
      <c r="N212" s="523"/>
      <c r="O212" s="523"/>
      <c r="P212" s="523"/>
      <c r="Q212" s="523"/>
      <c r="R212" s="523"/>
      <c r="S212" s="596"/>
      <c r="T212" s="468"/>
    </row>
    <row r="213" spans="1:20" s="585" customFormat="1" ht="15" customHeight="1">
      <c r="A213" s="562"/>
      <c r="B213" s="522"/>
      <c r="C213" s="522"/>
      <c r="D213" s="523"/>
      <c r="E213" s="523"/>
      <c r="F213" s="523"/>
      <c r="G213" s="523"/>
      <c r="H213" s="523"/>
      <c r="I213" s="523"/>
      <c r="J213" s="523"/>
      <c r="K213" s="523"/>
      <c r="L213" s="523"/>
      <c r="M213" s="523"/>
      <c r="N213" s="523"/>
      <c r="O213" s="523"/>
      <c r="P213" s="523"/>
      <c r="Q213" s="523"/>
      <c r="R213" s="523"/>
      <c r="S213" s="596"/>
      <c r="T213" s="537"/>
    </row>
    <row r="214" spans="1:20" s="585" customFormat="1" ht="15" customHeight="1">
      <c r="A214" s="454"/>
      <c r="B214" s="454"/>
      <c r="C214" s="454"/>
      <c r="D214" s="449"/>
      <c r="E214" s="449"/>
      <c r="F214" s="449"/>
      <c r="G214" s="449"/>
      <c r="H214" s="449"/>
      <c r="I214" s="449"/>
      <c r="J214" s="449"/>
      <c r="K214" s="449"/>
      <c r="L214" s="449"/>
      <c r="M214" s="449"/>
      <c r="N214" s="449"/>
      <c r="O214" s="449"/>
      <c r="P214" s="449"/>
      <c r="Q214" s="449"/>
      <c r="R214" s="449"/>
      <c r="S214" s="573"/>
      <c r="T214" s="454"/>
    </row>
    <row r="215" spans="1:20" s="585" customFormat="1" ht="15" customHeight="1">
      <c r="A215" s="454"/>
      <c r="B215" s="454"/>
      <c r="C215" s="454"/>
      <c r="D215" s="449"/>
      <c r="E215" s="449"/>
      <c r="F215" s="449"/>
      <c r="G215" s="449"/>
      <c r="H215" s="449"/>
      <c r="I215" s="449"/>
      <c r="J215" s="449"/>
      <c r="K215" s="449"/>
      <c r="L215" s="449"/>
      <c r="M215" s="449"/>
      <c r="N215" s="449"/>
      <c r="O215" s="449"/>
      <c r="P215" s="449"/>
      <c r="Q215" s="449"/>
      <c r="R215" s="449"/>
      <c r="S215" s="573"/>
      <c r="T215" s="454"/>
    </row>
    <row r="216" spans="1:20" s="585" customFormat="1" ht="15" customHeight="1">
      <c r="A216" s="559"/>
      <c r="B216" s="480"/>
      <c r="C216" s="454"/>
      <c r="D216" s="454"/>
      <c r="E216" s="454"/>
      <c r="F216" s="454"/>
      <c r="G216" s="454"/>
      <c r="H216" s="454"/>
      <c r="I216" s="454"/>
      <c r="J216" s="454"/>
      <c r="K216" s="454"/>
      <c r="L216" s="454"/>
      <c r="M216" s="454"/>
      <c r="N216" s="454"/>
      <c r="O216" s="454"/>
      <c r="P216" s="454"/>
      <c r="Q216" s="454"/>
      <c r="R216" s="454"/>
      <c r="S216" s="511"/>
      <c r="T216" s="454"/>
    </row>
    <row r="217" spans="1:20" s="585" customFormat="1" ht="15" customHeight="1">
      <c r="A217" s="559"/>
      <c r="B217" s="480"/>
      <c r="C217" s="454"/>
      <c r="D217" s="553"/>
      <c r="E217" s="553"/>
      <c r="F217" s="454"/>
      <c r="G217" s="454"/>
      <c r="H217" s="454"/>
      <c r="I217" s="454"/>
      <c r="J217" s="454"/>
      <c r="K217" s="454"/>
      <c r="L217" s="454"/>
      <c r="M217" s="454"/>
      <c r="N217" s="454"/>
      <c r="O217" s="454"/>
      <c r="P217" s="454"/>
      <c r="Q217" s="454"/>
      <c r="R217" s="454"/>
      <c r="S217" s="511"/>
      <c r="T217" s="454"/>
    </row>
    <row r="218" spans="1:20" s="585" customFormat="1" ht="15" customHeight="1">
      <c r="A218" s="559"/>
      <c r="B218" s="480"/>
      <c r="C218" s="454"/>
      <c r="D218" s="454"/>
      <c r="E218" s="454"/>
      <c r="F218" s="454"/>
      <c r="G218" s="454"/>
      <c r="H218" s="454"/>
      <c r="I218" s="454"/>
      <c r="J218" s="454"/>
      <c r="K218" s="454"/>
      <c r="L218" s="454"/>
      <c r="M218" s="455"/>
      <c r="N218" s="455"/>
      <c r="O218" s="455"/>
      <c r="P218" s="455"/>
      <c r="Q218" s="455"/>
      <c r="R218" s="455"/>
      <c r="S218" s="582"/>
      <c r="T218" s="454"/>
    </row>
    <row r="219" spans="1:20" s="585" customFormat="1" ht="15" customHeight="1">
      <c r="A219" s="559"/>
      <c r="B219" s="480"/>
      <c r="C219" s="454"/>
      <c r="D219" s="538"/>
      <c r="E219" s="538"/>
      <c r="F219" s="454"/>
      <c r="G219" s="454"/>
      <c r="H219" s="454"/>
      <c r="I219" s="454"/>
      <c r="J219" s="454"/>
      <c r="K219" s="454"/>
      <c r="L219" s="454"/>
      <c r="M219" s="455"/>
      <c r="N219" s="455"/>
      <c r="O219" s="455"/>
      <c r="P219" s="455"/>
      <c r="Q219" s="455"/>
      <c r="R219" s="455"/>
      <c r="S219" s="582"/>
      <c r="T219" s="455"/>
    </row>
    <row r="220" spans="1:20" s="585" customFormat="1" ht="15" customHeight="1">
      <c r="A220" s="559"/>
      <c r="B220" s="480"/>
      <c r="C220" s="454"/>
      <c r="D220" s="538"/>
      <c r="E220" s="454"/>
      <c r="F220" s="454"/>
      <c r="G220" s="454"/>
      <c r="H220" s="454"/>
      <c r="I220" s="454"/>
      <c r="J220" s="454"/>
      <c r="K220" s="454"/>
      <c r="L220" s="454"/>
      <c r="M220" s="455"/>
      <c r="N220" s="455"/>
      <c r="O220" s="455"/>
      <c r="P220" s="455"/>
      <c r="Q220" s="455"/>
      <c r="R220" s="455"/>
      <c r="S220" s="582"/>
      <c r="T220" s="455"/>
    </row>
    <row r="221" spans="1:20" s="585" customFormat="1" ht="15" customHeight="1">
      <c r="A221" s="559"/>
      <c r="B221" s="480"/>
      <c r="C221" s="538"/>
      <c r="D221" s="454"/>
      <c r="E221" s="454"/>
      <c r="F221" s="454"/>
      <c r="G221" s="454"/>
      <c r="H221" s="454"/>
      <c r="I221" s="454"/>
      <c r="J221" s="454"/>
      <c r="K221" s="454"/>
      <c r="L221" s="454"/>
      <c r="M221" s="454"/>
      <c r="N221" s="454"/>
      <c r="O221" s="454"/>
      <c r="P221" s="454"/>
      <c r="Q221" s="454"/>
      <c r="R221" s="454"/>
      <c r="S221" s="511"/>
      <c r="T221" s="454"/>
    </row>
    <row r="222" spans="1:20" s="585" customFormat="1" ht="15" customHeight="1">
      <c r="A222" s="559"/>
      <c r="B222" s="480"/>
      <c r="C222" s="454"/>
      <c r="D222" s="454"/>
      <c r="E222" s="454"/>
      <c r="F222" s="454"/>
      <c r="G222" s="454"/>
      <c r="H222" s="454"/>
      <c r="I222" s="454"/>
      <c r="J222" s="454"/>
      <c r="K222" s="454"/>
      <c r="L222" s="454"/>
      <c r="M222" s="455"/>
      <c r="N222" s="455"/>
      <c r="O222" s="455"/>
      <c r="P222" s="455"/>
      <c r="Q222" s="455"/>
      <c r="R222" s="455"/>
      <c r="S222" s="582"/>
      <c r="T222" s="454"/>
    </row>
    <row r="223" spans="1:20" s="585" customFormat="1" ht="15" customHeight="1">
      <c r="A223" s="559"/>
      <c r="B223" s="480"/>
      <c r="C223" s="454"/>
      <c r="D223" s="454"/>
      <c r="E223" s="454"/>
      <c r="F223" s="454"/>
      <c r="G223" s="454"/>
      <c r="H223" s="454"/>
      <c r="I223" s="454"/>
      <c r="J223" s="454"/>
      <c r="K223" s="454"/>
      <c r="L223" s="454"/>
      <c r="M223" s="455"/>
      <c r="N223" s="455"/>
      <c r="O223" s="455"/>
      <c r="P223" s="455"/>
      <c r="Q223" s="455"/>
      <c r="R223" s="455"/>
      <c r="S223" s="582"/>
      <c r="T223" s="454"/>
    </row>
  </sheetData>
  <mergeCells count="12">
    <mergeCell ref="F13:L13"/>
    <mergeCell ref="M13:S13"/>
    <mergeCell ref="T13:T14"/>
    <mergeCell ref="A8:T8"/>
    <mergeCell ref="A9:T9"/>
    <mergeCell ref="A10:T10"/>
    <mergeCell ref="A12:F12"/>
    <mergeCell ref="S12:T12"/>
    <mergeCell ref="A13:A14"/>
    <mergeCell ref="B13:B14"/>
    <mergeCell ref="C13:C14"/>
    <mergeCell ref="D13:E13"/>
  </mergeCells>
  <pageMargins left="0.12" right="0.27" top="0.12" bottom="0.75" header="0.3" footer="0.3"/>
  <pageSetup scale="47"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2" sqref="A2:I2"/>
    </sheetView>
  </sheetViews>
  <sheetFormatPr defaultRowHeight="15"/>
  <cols>
    <col min="1" max="1" width="4" style="15" customWidth="1"/>
    <col min="2" max="2" width="30" style="1" customWidth="1"/>
    <col min="3" max="3" width="29" style="15" customWidth="1"/>
    <col min="4" max="4" width="11.140625" style="15" customWidth="1"/>
    <col min="5" max="5" width="11.85546875" style="15" customWidth="1"/>
    <col min="6" max="6" width="13.5703125" style="15" customWidth="1"/>
    <col min="7" max="8" width="23.7109375" style="1" customWidth="1"/>
    <col min="9" max="9" width="20.7109375" customWidth="1"/>
  </cols>
  <sheetData>
    <row r="1" spans="1:9" ht="133.5" customHeight="1"/>
    <row r="2" spans="1:9">
      <c r="A2" s="600" t="s">
        <v>544</v>
      </c>
      <c r="B2" s="600"/>
      <c r="C2" s="600"/>
      <c r="D2" s="600"/>
      <c r="E2" s="600"/>
      <c r="F2" s="600"/>
      <c r="G2" s="600"/>
      <c r="H2" s="600"/>
      <c r="I2" s="600"/>
    </row>
    <row r="3" spans="1:9" ht="15.75" thickBot="1"/>
    <row r="4" spans="1:9" ht="30.75" customHeight="1">
      <c r="A4" s="568" t="s">
        <v>0</v>
      </c>
      <c r="B4" s="569" t="s">
        <v>1</v>
      </c>
      <c r="C4" s="567" t="s">
        <v>2</v>
      </c>
      <c r="D4" s="571" t="s">
        <v>543</v>
      </c>
      <c r="E4" s="567" t="s">
        <v>537</v>
      </c>
      <c r="F4" s="567"/>
      <c r="G4" s="569" t="s">
        <v>540</v>
      </c>
      <c r="H4" s="569" t="s">
        <v>541</v>
      </c>
      <c r="I4" s="567" t="s">
        <v>542</v>
      </c>
    </row>
    <row r="5" spans="1:9" ht="15.75" thickBot="1">
      <c r="A5" s="570"/>
      <c r="B5" s="569"/>
      <c r="C5" s="567"/>
      <c r="D5" s="572"/>
      <c r="E5" s="566" t="s">
        <v>538</v>
      </c>
      <c r="F5" s="566" t="s">
        <v>539</v>
      </c>
      <c r="G5" s="569"/>
      <c r="H5" s="569"/>
      <c r="I5" s="567"/>
    </row>
    <row r="6" spans="1:9" ht="30">
      <c r="A6" s="19">
        <v>1</v>
      </c>
      <c r="B6" s="154" t="s">
        <v>7</v>
      </c>
      <c r="C6" s="47"/>
      <c r="D6" s="47"/>
      <c r="E6" s="47"/>
      <c r="F6" s="47"/>
      <c r="G6" s="154"/>
      <c r="H6" s="154"/>
      <c r="I6" s="37"/>
    </row>
    <row r="7" spans="1:9">
      <c r="A7" s="22">
        <v>1.1000000000000001</v>
      </c>
      <c r="B7" s="154" t="s">
        <v>8</v>
      </c>
      <c r="C7" s="47"/>
      <c r="D7" s="47"/>
      <c r="E7" s="47"/>
      <c r="F7" s="47"/>
      <c r="G7" s="154"/>
      <c r="H7" s="154"/>
      <c r="I7" s="37"/>
    </row>
    <row r="8" spans="1:9">
      <c r="A8" s="22">
        <v>1.2</v>
      </c>
      <c r="B8" s="154" t="s">
        <v>9</v>
      </c>
      <c r="C8" s="47"/>
      <c r="D8" s="47"/>
      <c r="E8" s="47"/>
      <c r="F8" s="47"/>
      <c r="G8" s="154"/>
      <c r="H8" s="154"/>
      <c r="I8" s="37"/>
    </row>
    <row r="9" spans="1:9">
      <c r="A9" s="22">
        <v>1.3</v>
      </c>
      <c r="B9" s="154" t="s">
        <v>10</v>
      </c>
      <c r="C9" s="47"/>
      <c r="D9" s="47"/>
      <c r="E9" s="47"/>
      <c r="F9" s="47"/>
      <c r="G9" s="154"/>
      <c r="H9" s="154"/>
      <c r="I9" s="37"/>
    </row>
    <row r="10" spans="1:9">
      <c r="A10" s="22">
        <v>1.4</v>
      </c>
      <c r="B10" s="154" t="s">
        <v>11</v>
      </c>
      <c r="C10" s="47"/>
      <c r="D10" s="47"/>
      <c r="E10" s="47"/>
      <c r="F10" s="47"/>
      <c r="G10" s="154"/>
      <c r="H10" s="154"/>
      <c r="I10" s="37"/>
    </row>
    <row r="11" spans="1:9">
      <c r="A11" s="24">
        <v>2</v>
      </c>
      <c r="B11" s="154" t="s">
        <v>12</v>
      </c>
      <c r="C11" s="563"/>
      <c r="D11" s="563"/>
      <c r="E11" s="563"/>
      <c r="F11" s="47"/>
      <c r="G11" s="154"/>
      <c r="H11" s="154"/>
      <c r="I11" s="37"/>
    </row>
    <row r="12" spans="1:9" ht="30">
      <c r="A12" s="22">
        <v>2.1</v>
      </c>
      <c r="B12" s="154" t="s">
        <v>13</v>
      </c>
      <c r="C12" s="47"/>
      <c r="D12" s="47"/>
      <c r="E12" s="47"/>
      <c r="F12" s="47"/>
      <c r="G12" s="154"/>
      <c r="H12" s="154"/>
      <c r="I12" s="37"/>
    </row>
    <row r="13" spans="1:9">
      <c r="A13" s="22">
        <v>2.2000000000000002</v>
      </c>
      <c r="B13" s="599" t="s">
        <v>14</v>
      </c>
      <c r="C13" s="344"/>
      <c r="D13" s="344"/>
      <c r="E13" s="344"/>
      <c r="F13" s="344"/>
      <c r="G13" s="345"/>
      <c r="H13" s="345"/>
      <c r="I13" s="37"/>
    </row>
    <row r="14" spans="1:9">
      <c r="A14" s="24">
        <v>2.2999999999999998</v>
      </c>
      <c r="B14" s="154" t="s">
        <v>15</v>
      </c>
      <c r="C14" s="47"/>
      <c r="D14" s="47"/>
      <c r="E14" s="47"/>
      <c r="F14" s="47"/>
      <c r="G14" s="154"/>
      <c r="H14" s="154"/>
      <c r="I14" s="37"/>
    </row>
    <row r="15" spans="1:9">
      <c r="A15" s="22">
        <v>2.4</v>
      </c>
      <c r="B15" s="154" t="s">
        <v>16</v>
      </c>
      <c r="C15" s="47"/>
      <c r="D15" s="47"/>
      <c r="E15" s="47"/>
      <c r="F15" s="47"/>
      <c r="G15" s="154"/>
      <c r="H15" s="154"/>
      <c r="I15" s="37"/>
    </row>
    <row r="16" spans="1:9" ht="30">
      <c r="A16" s="22">
        <v>2.5</v>
      </c>
      <c r="B16" s="599" t="s">
        <v>17</v>
      </c>
      <c r="C16" s="564"/>
      <c r="D16" s="564"/>
      <c r="E16" s="564"/>
      <c r="F16" s="47"/>
      <c r="G16" s="154"/>
      <c r="H16" s="345"/>
      <c r="I16" s="37"/>
    </row>
    <row r="17" spans="1:9">
      <c r="A17" s="24">
        <v>2.6</v>
      </c>
      <c r="B17" s="154" t="s">
        <v>18</v>
      </c>
      <c r="C17" s="47"/>
      <c r="D17" s="47"/>
      <c r="E17" s="47"/>
      <c r="F17" s="47"/>
      <c r="G17" s="154"/>
      <c r="H17" s="154"/>
      <c r="I17" s="37"/>
    </row>
    <row r="18" spans="1:9">
      <c r="A18" s="22">
        <v>2.7</v>
      </c>
      <c r="B18" s="154" t="s">
        <v>19</v>
      </c>
      <c r="C18" s="47"/>
      <c r="D18" s="47"/>
      <c r="E18" s="47"/>
      <c r="F18" s="47"/>
      <c r="G18" s="154"/>
      <c r="H18" s="154"/>
      <c r="I18" s="37"/>
    </row>
    <row r="19" spans="1:9">
      <c r="A19" s="22">
        <v>2.8</v>
      </c>
      <c r="B19" s="154" t="s">
        <v>20</v>
      </c>
      <c r="C19" s="47"/>
      <c r="D19" s="47"/>
      <c r="E19" s="47"/>
      <c r="F19" s="47"/>
      <c r="G19" s="154"/>
      <c r="H19" s="154"/>
      <c r="I19" s="37"/>
    </row>
    <row r="20" spans="1:9" ht="30">
      <c r="A20" s="24">
        <v>2.9</v>
      </c>
      <c r="B20" s="154" t="s">
        <v>21</v>
      </c>
      <c r="C20" s="47"/>
      <c r="D20" s="47"/>
      <c r="E20" s="47"/>
      <c r="F20" s="47"/>
      <c r="G20" s="154"/>
      <c r="H20" s="154"/>
      <c r="I20" s="37"/>
    </row>
    <row r="21" spans="1:9">
      <c r="A21" s="24">
        <v>3</v>
      </c>
      <c r="B21" s="154" t="s">
        <v>22</v>
      </c>
      <c r="C21" s="565"/>
      <c r="D21" s="565"/>
      <c r="E21" s="565"/>
      <c r="F21" s="47"/>
      <c r="G21" s="154"/>
      <c r="H21" s="154"/>
      <c r="I21" s="37"/>
    </row>
    <row r="22" spans="1:9">
      <c r="A22" s="24">
        <v>3.1</v>
      </c>
      <c r="B22" s="154" t="s">
        <v>23</v>
      </c>
      <c r="C22" s="565"/>
      <c r="D22" s="565"/>
      <c r="E22" s="565"/>
      <c r="F22" s="47"/>
      <c r="G22" s="154"/>
      <c r="H22" s="154"/>
      <c r="I22" s="37"/>
    </row>
    <row r="23" spans="1:9">
      <c r="A23" s="24">
        <v>3.2</v>
      </c>
      <c r="B23" s="154" t="s">
        <v>24</v>
      </c>
      <c r="C23" s="565"/>
      <c r="D23" s="565"/>
      <c r="E23" s="565"/>
      <c r="F23" s="47"/>
      <c r="G23" s="154"/>
      <c r="H23" s="154"/>
      <c r="I23" s="37"/>
    </row>
    <row r="24" spans="1:9">
      <c r="A24" s="24">
        <v>3.3</v>
      </c>
      <c r="B24" s="154" t="s">
        <v>25</v>
      </c>
      <c r="C24" s="565"/>
      <c r="D24" s="565"/>
      <c r="E24" s="565"/>
      <c r="F24" s="47"/>
      <c r="G24" s="154"/>
      <c r="H24" s="154"/>
      <c r="I24" s="37"/>
    </row>
    <row r="25" spans="1:9">
      <c r="A25" s="24">
        <v>3.4</v>
      </c>
      <c r="B25" s="154" t="s">
        <v>26</v>
      </c>
      <c r="C25" s="565"/>
      <c r="D25" s="565"/>
      <c r="E25" s="565"/>
      <c r="F25" s="47"/>
      <c r="G25" s="154"/>
      <c r="H25" s="154"/>
      <c r="I25" s="37"/>
    </row>
    <row r="26" spans="1:9">
      <c r="A26" s="24">
        <v>3.5</v>
      </c>
      <c r="B26" s="154" t="s">
        <v>27</v>
      </c>
      <c r="C26" s="565"/>
      <c r="D26" s="565"/>
      <c r="E26" s="565"/>
      <c r="F26" s="47"/>
      <c r="G26" s="154"/>
      <c r="H26" s="154"/>
      <c r="I26" s="37"/>
    </row>
    <row r="27" spans="1:9">
      <c r="A27" s="24">
        <v>3.6</v>
      </c>
      <c r="B27" s="154" t="s">
        <v>28</v>
      </c>
      <c r="C27" s="565"/>
      <c r="D27" s="565"/>
      <c r="E27" s="565"/>
      <c r="F27" s="47"/>
      <c r="G27" s="154"/>
      <c r="H27" s="154"/>
      <c r="I27" s="37"/>
    </row>
    <row r="28" spans="1:9">
      <c r="A28" s="24">
        <v>4</v>
      </c>
      <c r="B28" s="154" t="s">
        <v>29</v>
      </c>
      <c r="C28" s="565"/>
      <c r="D28" s="565"/>
      <c r="E28" s="565"/>
      <c r="F28" s="47"/>
      <c r="G28" s="154"/>
      <c r="H28" s="154"/>
      <c r="I28" s="37"/>
    </row>
    <row r="29" spans="1:9" ht="30">
      <c r="A29" s="24">
        <v>4.0999999999999996</v>
      </c>
      <c r="B29" s="154" t="s">
        <v>30</v>
      </c>
      <c r="C29" s="565"/>
      <c r="D29" s="565"/>
      <c r="E29" s="565"/>
      <c r="F29" s="47"/>
      <c r="G29" s="154"/>
      <c r="H29" s="154"/>
      <c r="I29" s="37"/>
    </row>
    <row r="30" spans="1:9">
      <c r="A30" s="24">
        <v>4.2</v>
      </c>
      <c r="B30" s="345" t="s">
        <v>31</v>
      </c>
      <c r="C30" s="563"/>
      <c r="D30" s="563"/>
      <c r="E30" s="563"/>
      <c r="F30" s="47"/>
      <c r="G30" s="154"/>
      <c r="H30" s="154"/>
      <c r="I30" s="37"/>
    </row>
    <row r="31" spans="1:9" ht="60.75" thickBot="1">
      <c r="A31" s="30">
        <v>4.3</v>
      </c>
      <c r="B31" s="154" t="s">
        <v>32</v>
      </c>
      <c r="C31" s="344"/>
      <c r="D31" s="344"/>
      <c r="E31" s="344"/>
      <c r="F31" s="344"/>
      <c r="G31" s="345"/>
      <c r="H31" s="154"/>
      <c r="I31" s="37"/>
    </row>
  </sheetData>
  <mergeCells count="9">
    <mergeCell ref="A4:A5"/>
    <mergeCell ref="I4:I5"/>
    <mergeCell ref="D4:D5"/>
    <mergeCell ref="A2:I2"/>
    <mergeCell ref="E4:F4"/>
    <mergeCell ref="G4:G5"/>
    <mergeCell ref="H4:H5"/>
    <mergeCell ref="C4:C5"/>
    <mergeCell ref="B4:B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U223"/>
  <sheetViews>
    <sheetView topLeftCell="A4" zoomScale="60" zoomScaleNormal="60" workbookViewId="0">
      <pane xSplit="4" ySplit="11" topLeftCell="E15" activePane="bottomRight" state="frozen"/>
      <selection activeCell="A4" sqref="A4"/>
      <selection pane="topRight" activeCell="E4" sqref="E4"/>
      <selection pane="bottomLeft" activeCell="A15" sqref="A15"/>
      <selection pane="bottomRight" activeCell="A10" sqref="A10:N10"/>
    </sheetView>
  </sheetViews>
  <sheetFormatPr defaultRowHeight="15"/>
  <cols>
    <col min="1" max="1" width="54.7109375" customWidth="1"/>
    <col min="2" max="2" width="24.5703125" style="15" customWidth="1"/>
    <col min="3" max="3" width="22.140625" customWidth="1"/>
    <col min="4" max="4" width="12.7109375" style="102" customWidth="1"/>
    <col min="5" max="5" width="15.28515625" style="102" customWidth="1"/>
    <col min="6" max="6" width="10.85546875" style="102" customWidth="1"/>
    <col min="7" max="7" width="14" style="102" customWidth="1"/>
    <col min="8" max="8" width="15" style="102" customWidth="1"/>
    <col min="9" max="9" width="30.140625" style="102" customWidth="1"/>
    <col min="10" max="10" width="18.7109375" style="102" customWidth="1"/>
    <col min="11" max="11" width="13.42578125" style="102" customWidth="1"/>
    <col min="12" max="12" width="14.140625" style="102" customWidth="1"/>
    <col min="13" max="13" width="23" style="102" customWidth="1"/>
    <col min="14" max="14" width="16.85546875" customWidth="1"/>
    <col min="15" max="47" width="9.140625" style="141"/>
  </cols>
  <sheetData>
    <row r="4" spans="1:14">
      <c r="N4">
        <f ca="1">+A:P</f>
        <v>0</v>
      </c>
    </row>
    <row r="8" spans="1:14">
      <c r="A8" s="370" t="s">
        <v>33</v>
      </c>
      <c r="B8" s="370"/>
      <c r="C8" s="370"/>
      <c r="D8" s="370"/>
      <c r="E8" s="370"/>
      <c r="F8" s="370"/>
      <c r="G8" s="370"/>
      <c r="H8" s="370"/>
      <c r="I8" s="370"/>
      <c r="J8" s="370"/>
      <c r="K8" s="370"/>
      <c r="L8" s="370"/>
      <c r="M8" s="370"/>
      <c r="N8" s="370"/>
    </row>
    <row r="9" spans="1:14">
      <c r="A9" s="371" t="s">
        <v>34</v>
      </c>
      <c r="B9" s="371"/>
      <c r="C9" s="371"/>
      <c r="D9" s="371"/>
      <c r="E9" s="371"/>
      <c r="F9" s="371"/>
      <c r="G9" s="371"/>
      <c r="H9" s="371"/>
      <c r="I9" s="371"/>
      <c r="J9" s="371"/>
      <c r="K9" s="371"/>
      <c r="L9" s="371"/>
      <c r="M9" s="371"/>
      <c r="N9" s="371"/>
    </row>
    <row r="10" spans="1:14">
      <c r="A10" s="371" t="s">
        <v>35</v>
      </c>
      <c r="B10" s="371"/>
      <c r="C10" s="371"/>
      <c r="D10" s="371"/>
      <c r="E10" s="371"/>
      <c r="F10" s="371"/>
      <c r="G10" s="371"/>
      <c r="H10" s="371"/>
      <c r="I10" s="371"/>
      <c r="J10" s="371"/>
      <c r="K10" s="371"/>
      <c r="L10" s="371"/>
      <c r="M10" s="371"/>
      <c r="N10" s="371"/>
    </row>
    <row r="11" spans="1:14">
      <c r="A11" s="33"/>
      <c r="B11" s="46"/>
      <c r="C11" s="33"/>
      <c r="D11" s="53"/>
      <c r="E11" s="53"/>
      <c r="F11" s="53"/>
      <c r="G11" s="53"/>
      <c r="H11" s="53"/>
      <c r="I11" s="53"/>
      <c r="J11" s="53"/>
      <c r="K11" s="53"/>
      <c r="L11" s="53"/>
      <c r="M11" s="53"/>
      <c r="N11" s="33"/>
    </row>
    <row r="12" spans="1:14" ht="15.75" thickBot="1">
      <c r="A12" s="372" t="s">
        <v>36</v>
      </c>
      <c r="B12" s="372"/>
      <c r="C12" s="372"/>
      <c r="D12" s="372"/>
      <c r="E12" s="372"/>
      <c r="F12" s="372"/>
      <c r="G12" s="372"/>
      <c r="H12" s="53"/>
      <c r="I12" s="53"/>
      <c r="J12" s="53"/>
      <c r="K12" s="53"/>
      <c r="L12" s="372" t="s">
        <v>37</v>
      </c>
      <c r="M12" s="372"/>
      <c r="N12" s="372"/>
    </row>
    <row r="13" spans="1:14" ht="30.75" customHeight="1" thickBot="1">
      <c r="A13" s="358" t="s">
        <v>38</v>
      </c>
      <c r="B13" s="360" t="s">
        <v>39</v>
      </c>
      <c r="C13" s="362" t="s">
        <v>40</v>
      </c>
      <c r="D13" s="364" t="s">
        <v>41</v>
      </c>
      <c r="E13" s="365"/>
      <c r="F13" s="348" t="s">
        <v>42</v>
      </c>
      <c r="G13" s="366" t="s">
        <v>43</v>
      </c>
      <c r="H13" s="367"/>
      <c r="I13" s="348" t="s">
        <v>50</v>
      </c>
      <c r="J13" s="348" t="s">
        <v>42</v>
      </c>
      <c r="K13" s="366" t="s">
        <v>44</v>
      </c>
      <c r="L13" s="367"/>
      <c r="M13" s="348" t="s">
        <v>50</v>
      </c>
      <c r="N13" s="356" t="s">
        <v>45</v>
      </c>
    </row>
    <row r="14" spans="1:14" ht="45" customHeight="1" thickBot="1">
      <c r="A14" s="359"/>
      <c r="B14" s="361"/>
      <c r="C14" s="363"/>
      <c r="D14" s="34" t="s">
        <v>46</v>
      </c>
      <c r="E14" s="94" t="s">
        <v>47</v>
      </c>
      <c r="F14" s="349"/>
      <c r="G14" s="35" t="s">
        <v>48</v>
      </c>
      <c r="H14" s="36" t="s">
        <v>49</v>
      </c>
      <c r="I14" s="349"/>
      <c r="J14" s="349"/>
      <c r="K14" s="35" t="s">
        <v>48</v>
      </c>
      <c r="L14" s="36" t="s">
        <v>49</v>
      </c>
      <c r="M14" s="349"/>
      <c r="N14" s="357"/>
    </row>
    <row r="15" spans="1:14">
      <c r="A15" s="354" t="s">
        <v>51</v>
      </c>
      <c r="B15" s="354"/>
      <c r="C15" s="354"/>
      <c r="D15" s="354"/>
      <c r="E15" s="354"/>
      <c r="F15" s="354"/>
      <c r="G15" s="354"/>
      <c r="H15" s="354"/>
      <c r="I15" s="354"/>
      <c r="J15" s="354"/>
      <c r="K15" s="354"/>
      <c r="L15" s="354"/>
      <c r="M15" s="354"/>
      <c r="N15" s="355"/>
    </row>
    <row r="16" spans="1:14" ht="69.75" customHeight="1">
      <c r="A16" s="353" t="s">
        <v>52</v>
      </c>
      <c r="B16" s="376" t="s">
        <v>69</v>
      </c>
      <c r="C16" s="174" t="s">
        <v>241</v>
      </c>
      <c r="D16" s="172" t="s">
        <v>96</v>
      </c>
      <c r="E16" s="172" t="s">
        <v>242</v>
      </c>
      <c r="F16" s="172">
        <v>34</v>
      </c>
      <c r="G16" s="172">
        <v>34</v>
      </c>
      <c r="H16" s="172">
        <v>34</v>
      </c>
      <c r="I16" s="173">
        <v>1</v>
      </c>
      <c r="J16" s="175">
        <v>17500</v>
      </c>
      <c r="K16" s="175">
        <v>17500</v>
      </c>
      <c r="L16" s="172" t="s">
        <v>243</v>
      </c>
      <c r="M16" s="173">
        <v>1</v>
      </c>
      <c r="N16" s="172"/>
    </row>
    <row r="17" spans="1:14" ht="69.75" customHeight="1">
      <c r="A17" s="353"/>
      <c r="B17" s="377"/>
      <c r="C17" s="172" t="s">
        <v>250</v>
      </c>
      <c r="D17" s="172" t="s">
        <v>251</v>
      </c>
      <c r="E17" s="172" t="s">
        <v>242</v>
      </c>
      <c r="F17" s="172">
        <v>8</v>
      </c>
      <c r="G17" s="172">
        <v>4</v>
      </c>
      <c r="H17" s="172">
        <v>7</v>
      </c>
      <c r="I17" s="173">
        <v>1</v>
      </c>
      <c r="J17" s="175">
        <v>29000</v>
      </c>
      <c r="K17" s="175">
        <v>29000</v>
      </c>
      <c r="L17" s="175">
        <v>29000</v>
      </c>
      <c r="M17" s="173">
        <v>1</v>
      </c>
      <c r="N17" s="176" t="s">
        <v>252</v>
      </c>
    </row>
    <row r="18" spans="1:14" ht="104.25" customHeight="1">
      <c r="A18" s="353"/>
      <c r="B18" s="377"/>
      <c r="C18" s="172" t="s">
        <v>269</v>
      </c>
      <c r="D18" s="172" t="s">
        <v>246</v>
      </c>
      <c r="E18" s="172" t="s">
        <v>270</v>
      </c>
      <c r="F18" s="172">
        <v>70</v>
      </c>
      <c r="G18" s="172">
        <v>70</v>
      </c>
      <c r="H18" s="172">
        <v>70</v>
      </c>
      <c r="I18" s="173">
        <v>1</v>
      </c>
      <c r="J18" s="173" t="s">
        <v>271</v>
      </c>
      <c r="K18" s="173" t="s">
        <v>271</v>
      </c>
      <c r="L18" s="173" t="s">
        <v>271</v>
      </c>
      <c r="M18" s="173">
        <v>1</v>
      </c>
      <c r="N18" s="183" t="s">
        <v>266</v>
      </c>
    </row>
    <row r="19" spans="1:14" ht="103.5" customHeight="1">
      <c r="A19" s="353"/>
      <c r="B19" s="377"/>
      <c r="C19" s="185" t="s">
        <v>260</v>
      </c>
      <c r="D19" s="185" t="s">
        <v>261</v>
      </c>
      <c r="E19" s="172" t="s">
        <v>262</v>
      </c>
      <c r="F19" s="185">
        <v>70</v>
      </c>
      <c r="G19" s="185">
        <v>70</v>
      </c>
      <c r="H19" s="172">
        <v>70</v>
      </c>
      <c r="I19" s="173">
        <v>1</v>
      </c>
      <c r="J19" s="319" t="s">
        <v>263</v>
      </c>
      <c r="K19" s="175" t="s">
        <v>263</v>
      </c>
      <c r="L19" s="175" t="s">
        <v>263</v>
      </c>
      <c r="M19" s="173">
        <v>1</v>
      </c>
      <c r="N19" s="185" t="s">
        <v>249</v>
      </c>
    </row>
    <row r="20" spans="1:14" ht="103.5" customHeight="1">
      <c r="A20" s="353"/>
      <c r="B20" s="378"/>
      <c r="C20" s="320" t="s">
        <v>298</v>
      </c>
      <c r="D20" s="321" t="s">
        <v>254</v>
      </c>
      <c r="E20" s="322"/>
      <c r="F20" s="323">
        <v>68</v>
      </c>
      <c r="G20" s="323">
        <v>68</v>
      </c>
      <c r="H20" s="324"/>
      <c r="I20" s="325"/>
      <c r="J20" s="326">
        <v>300000</v>
      </c>
      <c r="K20" s="327">
        <v>0</v>
      </c>
      <c r="L20" s="328"/>
      <c r="M20" s="325"/>
      <c r="N20" s="320" t="s">
        <v>301</v>
      </c>
    </row>
    <row r="21" spans="1:14" ht="103.5" customHeight="1">
      <c r="A21" s="353"/>
      <c r="B21" s="378"/>
      <c r="C21" s="320" t="s">
        <v>299</v>
      </c>
      <c r="D21" s="321">
        <v>43344</v>
      </c>
      <c r="E21" s="322"/>
      <c r="F21" s="323">
        <v>68</v>
      </c>
      <c r="G21" s="323">
        <v>68</v>
      </c>
      <c r="H21" s="324"/>
      <c r="I21" s="325"/>
      <c r="J21" s="326">
        <v>344110</v>
      </c>
      <c r="K21" s="327">
        <v>0</v>
      </c>
      <c r="L21" s="328"/>
      <c r="M21" s="325"/>
      <c r="N21" s="320" t="s">
        <v>302</v>
      </c>
    </row>
    <row r="22" spans="1:14" ht="103.5" customHeight="1">
      <c r="A22" s="353"/>
      <c r="B22" s="378"/>
      <c r="C22" s="320" t="s">
        <v>300</v>
      </c>
      <c r="D22" s="321">
        <v>43374</v>
      </c>
      <c r="E22" s="322"/>
      <c r="F22" s="323">
        <v>68</v>
      </c>
      <c r="G22" s="323">
        <v>68</v>
      </c>
      <c r="H22" s="324"/>
      <c r="I22" s="325"/>
      <c r="J22" s="326">
        <v>300060</v>
      </c>
      <c r="K22" s="327">
        <v>0</v>
      </c>
      <c r="L22" s="328"/>
      <c r="M22" s="325"/>
      <c r="N22" s="320" t="s">
        <v>302</v>
      </c>
    </row>
    <row r="23" spans="1:14" ht="103.5" customHeight="1">
      <c r="A23" s="353"/>
      <c r="B23" s="379"/>
      <c r="C23" s="329" t="s">
        <v>264</v>
      </c>
      <c r="D23" s="330" t="s">
        <v>162</v>
      </c>
      <c r="E23" s="181" t="s">
        <v>265</v>
      </c>
      <c r="F23" s="330">
        <v>272</v>
      </c>
      <c r="G23" s="330">
        <v>68</v>
      </c>
      <c r="H23" s="172">
        <v>204</v>
      </c>
      <c r="I23" s="173">
        <v>0.75</v>
      </c>
      <c r="J23" s="331">
        <v>68000</v>
      </c>
      <c r="K23" s="175">
        <v>17000</v>
      </c>
      <c r="L23" s="175">
        <v>51000</v>
      </c>
      <c r="M23" s="173">
        <v>0.75</v>
      </c>
      <c r="N23" s="330" t="s">
        <v>266</v>
      </c>
    </row>
    <row r="24" spans="1:14" ht="103.5" customHeight="1">
      <c r="A24" s="353"/>
      <c r="B24" s="380" t="s">
        <v>70</v>
      </c>
      <c r="C24" s="96" t="s">
        <v>308</v>
      </c>
      <c r="D24" s="97" t="s">
        <v>309</v>
      </c>
      <c r="E24" s="97" t="s">
        <v>309</v>
      </c>
      <c r="F24" s="95">
        <v>3</v>
      </c>
      <c r="G24" s="95">
        <v>1</v>
      </c>
      <c r="H24" s="77">
        <v>1</v>
      </c>
      <c r="I24" s="104">
        <v>1</v>
      </c>
      <c r="J24" s="105">
        <v>0</v>
      </c>
      <c r="K24" s="105">
        <v>0</v>
      </c>
      <c r="L24" s="105">
        <v>0</v>
      </c>
      <c r="M24" s="104">
        <v>1</v>
      </c>
      <c r="N24" s="95"/>
    </row>
    <row r="25" spans="1:14" ht="112.5" customHeight="1">
      <c r="A25" s="353"/>
      <c r="B25" s="381"/>
      <c r="C25" s="96" t="s">
        <v>303</v>
      </c>
      <c r="D25" s="97" t="s">
        <v>305</v>
      </c>
      <c r="E25" s="98" t="s">
        <v>307</v>
      </c>
      <c r="F25" s="95">
        <v>120</v>
      </c>
      <c r="G25" s="95">
        <v>60</v>
      </c>
      <c r="H25" s="77">
        <v>115</v>
      </c>
      <c r="I25" s="104">
        <v>1</v>
      </c>
      <c r="J25" s="105">
        <v>0</v>
      </c>
      <c r="K25" s="105">
        <v>0</v>
      </c>
      <c r="L25" s="105">
        <v>0</v>
      </c>
      <c r="M25" s="104">
        <v>1</v>
      </c>
      <c r="N25" s="95"/>
    </row>
    <row r="26" spans="1:14" ht="87.75" customHeight="1">
      <c r="A26" s="353"/>
      <c r="B26" s="382"/>
      <c r="C26" s="96" t="s">
        <v>304</v>
      </c>
      <c r="D26" s="101" t="s">
        <v>306</v>
      </c>
      <c r="E26" s="101"/>
      <c r="F26" s="61">
        <v>34</v>
      </c>
      <c r="G26" s="61"/>
      <c r="H26" s="61"/>
      <c r="I26" s="61"/>
      <c r="J26" s="105">
        <v>0</v>
      </c>
      <c r="K26" s="105">
        <v>0</v>
      </c>
      <c r="L26" s="105">
        <v>0</v>
      </c>
      <c r="M26" s="61"/>
      <c r="N26" s="49"/>
    </row>
    <row r="27" spans="1:14" ht="115.5" customHeight="1">
      <c r="A27" s="353"/>
      <c r="B27" s="374" t="s">
        <v>71</v>
      </c>
      <c r="C27" s="81" t="s">
        <v>166</v>
      </c>
      <c r="D27" s="103" t="s">
        <v>162</v>
      </c>
      <c r="E27" s="61" t="s">
        <v>94</v>
      </c>
      <c r="F27" s="61">
        <v>72</v>
      </c>
      <c r="G27" s="61">
        <v>18</v>
      </c>
      <c r="H27" s="61">
        <v>21</v>
      </c>
      <c r="I27" s="84">
        <v>1</v>
      </c>
      <c r="J27" s="105">
        <v>0</v>
      </c>
      <c r="K27" s="105">
        <v>0</v>
      </c>
      <c r="L27" s="105">
        <v>0</v>
      </c>
      <c r="M27" s="73">
        <v>1</v>
      </c>
      <c r="N27" s="49"/>
    </row>
    <row r="28" spans="1:14" ht="145.5" customHeight="1">
      <c r="A28" s="353"/>
      <c r="B28" s="375"/>
      <c r="C28" s="82" t="s">
        <v>167</v>
      </c>
      <c r="D28" s="103" t="s">
        <v>162</v>
      </c>
      <c r="E28" s="61" t="s">
        <v>94</v>
      </c>
      <c r="F28" s="61">
        <v>72</v>
      </c>
      <c r="G28" s="61">
        <v>18</v>
      </c>
      <c r="H28" s="61">
        <v>24</v>
      </c>
      <c r="I28" s="84">
        <v>1</v>
      </c>
      <c r="J28" s="105">
        <v>0</v>
      </c>
      <c r="K28" s="105">
        <v>0</v>
      </c>
      <c r="L28" s="105">
        <v>0</v>
      </c>
      <c r="M28" s="73">
        <v>1</v>
      </c>
      <c r="N28" s="49"/>
    </row>
    <row r="29" spans="1:14" ht="115.5" customHeight="1">
      <c r="A29" s="353"/>
      <c r="B29" s="383" t="s">
        <v>72</v>
      </c>
      <c r="C29" s="320" t="s">
        <v>385</v>
      </c>
      <c r="D29" s="332" t="s">
        <v>290</v>
      </c>
      <c r="E29" s="172" t="s">
        <v>319</v>
      </c>
      <c r="F29" s="333">
        <v>14186</v>
      </c>
      <c r="G29" s="333">
        <v>14636</v>
      </c>
      <c r="H29" s="333">
        <v>14186</v>
      </c>
      <c r="I29" s="173">
        <v>0.97</v>
      </c>
      <c r="J29" s="333">
        <v>30641760</v>
      </c>
      <c r="K29" s="333">
        <v>10213920</v>
      </c>
      <c r="L29" s="333">
        <v>10213920</v>
      </c>
      <c r="M29" s="335">
        <v>1</v>
      </c>
      <c r="N29" s="174"/>
    </row>
    <row r="30" spans="1:14" ht="115.5" customHeight="1">
      <c r="A30" s="353"/>
      <c r="B30" s="378"/>
      <c r="C30" s="320" t="s">
        <v>386</v>
      </c>
      <c r="D30" s="332" t="s">
        <v>387</v>
      </c>
      <c r="E30" s="172" t="s">
        <v>319</v>
      </c>
      <c r="F30" s="333">
        <v>15968</v>
      </c>
      <c r="G30" s="333">
        <v>15968</v>
      </c>
      <c r="H30" s="333">
        <v>15968</v>
      </c>
      <c r="I30" s="173">
        <v>1</v>
      </c>
      <c r="J30" s="333">
        <v>28112400</v>
      </c>
      <c r="K30" s="333">
        <v>9370800</v>
      </c>
      <c r="L30" s="333">
        <v>9370800</v>
      </c>
      <c r="M30" s="335">
        <v>1</v>
      </c>
      <c r="N30" s="174"/>
    </row>
    <row r="31" spans="1:14" ht="115.5" customHeight="1">
      <c r="A31" s="353"/>
      <c r="B31" s="378"/>
      <c r="C31" s="320" t="s">
        <v>168</v>
      </c>
      <c r="D31" s="332" t="s">
        <v>290</v>
      </c>
      <c r="E31" s="172" t="s">
        <v>319</v>
      </c>
      <c r="F31" s="333">
        <v>151699</v>
      </c>
      <c r="G31" s="333">
        <v>75850</v>
      </c>
      <c r="H31" s="333">
        <v>63156</v>
      </c>
      <c r="I31" s="334">
        <v>0.83260000000000001</v>
      </c>
      <c r="J31" s="184">
        <v>0</v>
      </c>
      <c r="K31" s="184">
        <v>0</v>
      </c>
      <c r="L31" s="184">
        <v>0</v>
      </c>
      <c r="M31" s="335">
        <v>1</v>
      </c>
      <c r="N31" s="174"/>
    </row>
    <row r="32" spans="1:14" ht="93.75" customHeight="1">
      <c r="A32" s="353"/>
      <c r="B32" s="378"/>
      <c r="C32" s="320" t="s">
        <v>169</v>
      </c>
      <c r="D32" s="332" t="s">
        <v>380</v>
      </c>
      <c r="E32" s="332" t="s">
        <v>380</v>
      </c>
      <c r="F32" s="333">
        <v>39723</v>
      </c>
      <c r="G32" s="333">
        <v>39723</v>
      </c>
      <c r="H32" s="333">
        <v>36032</v>
      </c>
      <c r="I32" s="334">
        <v>0.90700000000000003</v>
      </c>
      <c r="J32" s="184">
        <v>0</v>
      </c>
      <c r="K32" s="184">
        <v>0</v>
      </c>
      <c r="L32" s="184">
        <v>0</v>
      </c>
      <c r="M32" s="335">
        <v>1</v>
      </c>
      <c r="N32" s="174"/>
    </row>
    <row r="33" spans="1:47" ht="93.75" customHeight="1">
      <c r="A33" s="353"/>
      <c r="B33" s="378"/>
      <c r="C33" s="320" t="s">
        <v>170</v>
      </c>
      <c r="D33" s="332" t="s">
        <v>374</v>
      </c>
      <c r="E33" s="172" t="s">
        <v>381</v>
      </c>
      <c r="F33" s="172">
        <v>500</v>
      </c>
      <c r="G33" s="172">
        <v>434</v>
      </c>
      <c r="H33" s="172">
        <v>403</v>
      </c>
      <c r="I33" s="334">
        <v>0.92849999999999999</v>
      </c>
      <c r="J33" s="184">
        <v>0</v>
      </c>
      <c r="K33" s="184">
        <v>0</v>
      </c>
      <c r="L33" s="184">
        <v>0</v>
      </c>
      <c r="M33" s="335">
        <v>1</v>
      </c>
      <c r="N33" s="174"/>
    </row>
    <row r="34" spans="1:47" ht="93.75" customHeight="1">
      <c r="A34" s="353"/>
      <c r="B34" s="378"/>
      <c r="C34" s="336" t="s">
        <v>171</v>
      </c>
      <c r="D34" s="332" t="s">
        <v>305</v>
      </c>
      <c r="E34" s="172" t="s">
        <v>319</v>
      </c>
      <c r="F34" s="333">
        <v>55000</v>
      </c>
      <c r="G34" s="333">
        <v>16500</v>
      </c>
      <c r="H34" s="333">
        <v>25693</v>
      </c>
      <c r="I34" s="173">
        <v>1</v>
      </c>
      <c r="J34" s="184">
        <v>0</v>
      </c>
      <c r="K34" s="184">
        <v>0</v>
      </c>
      <c r="L34" s="184">
        <v>0</v>
      </c>
      <c r="M34" s="335">
        <v>1</v>
      </c>
      <c r="N34" s="174"/>
    </row>
    <row r="35" spans="1:47" ht="93.75" customHeight="1">
      <c r="A35" s="353"/>
      <c r="B35" s="378"/>
      <c r="C35" s="336" t="s">
        <v>383</v>
      </c>
      <c r="D35" s="332" t="s">
        <v>384</v>
      </c>
      <c r="E35" s="332" t="s">
        <v>384</v>
      </c>
      <c r="F35" s="333">
        <v>151699</v>
      </c>
      <c r="G35" s="333">
        <v>178470</v>
      </c>
      <c r="H35" s="333">
        <v>62167</v>
      </c>
      <c r="I35" s="334">
        <v>0.3483</v>
      </c>
      <c r="J35" s="184">
        <v>0</v>
      </c>
      <c r="K35" s="184">
        <v>0</v>
      </c>
      <c r="L35" s="184">
        <v>0</v>
      </c>
      <c r="M35" s="335">
        <v>1</v>
      </c>
      <c r="N35" s="174"/>
    </row>
    <row r="36" spans="1:47" ht="93.75" customHeight="1">
      <c r="A36" s="353"/>
      <c r="B36" s="378"/>
      <c r="C36" s="337" t="s">
        <v>172</v>
      </c>
      <c r="D36" s="332" t="s">
        <v>305</v>
      </c>
      <c r="E36" s="172" t="s">
        <v>319</v>
      </c>
      <c r="F36" s="333">
        <v>25020</v>
      </c>
      <c r="G36" s="333">
        <v>1695</v>
      </c>
      <c r="H36" s="333">
        <v>5696</v>
      </c>
      <c r="I36" s="173">
        <v>1</v>
      </c>
      <c r="J36" s="184">
        <v>0</v>
      </c>
      <c r="K36" s="184">
        <v>0</v>
      </c>
      <c r="L36" s="184">
        <v>0</v>
      </c>
      <c r="M36" s="335">
        <v>1</v>
      </c>
      <c r="N36" s="174"/>
    </row>
    <row r="37" spans="1:47" ht="93.75" customHeight="1">
      <c r="A37" s="353"/>
      <c r="B37" s="384"/>
      <c r="C37" s="320" t="s">
        <v>382</v>
      </c>
      <c r="D37" s="332" t="s">
        <v>305</v>
      </c>
      <c r="E37" s="172" t="s">
        <v>319</v>
      </c>
      <c r="F37" s="172">
        <v>322</v>
      </c>
      <c r="G37" s="172">
        <v>96</v>
      </c>
      <c r="H37" s="172">
        <v>106</v>
      </c>
      <c r="I37" s="173">
        <v>1</v>
      </c>
      <c r="J37" s="184">
        <v>0</v>
      </c>
      <c r="K37" s="184">
        <v>0</v>
      </c>
      <c r="L37" s="184">
        <v>0</v>
      </c>
      <c r="M37" s="335">
        <v>1</v>
      </c>
      <c r="N37" s="174"/>
    </row>
    <row r="38" spans="1:47" ht="93.75" customHeight="1">
      <c r="A38" s="353"/>
      <c r="B38" s="376" t="s">
        <v>73</v>
      </c>
      <c r="C38" s="338" t="s">
        <v>173</v>
      </c>
      <c r="D38" s="172" t="s">
        <v>102</v>
      </c>
      <c r="E38" s="172" t="s">
        <v>102</v>
      </c>
      <c r="F38" s="172">
        <v>8</v>
      </c>
      <c r="G38" s="172">
        <v>8</v>
      </c>
      <c r="H38" s="172">
        <v>15</v>
      </c>
      <c r="I38" s="173">
        <v>1</v>
      </c>
      <c r="J38" s="184">
        <v>0</v>
      </c>
      <c r="K38" s="184">
        <v>0</v>
      </c>
      <c r="L38" s="184">
        <v>0</v>
      </c>
      <c r="M38" s="335">
        <v>1</v>
      </c>
      <c r="N38" s="49"/>
    </row>
    <row r="39" spans="1:47" ht="74.25" customHeight="1">
      <c r="A39" s="353"/>
      <c r="B39" s="379"/>
      <c r="C39" s="172" t="s">
        <v>174</v>
      </c>
      <c r="D39" s="172" t="s">
        <v>102</v>
      </c>
      <c r="E39" s="172" t="s">
        <v>102</v>
      </c>
      <c r="F39" s="172">
        <v>10</v>
      </c>
      <c r="G39" s="172">
        <v>10</v>
      </c>
      <c r="H39" s="172">
        <v>12</v>
      </c>
      <c r="I39" s="173">
        <v>1</v>
      </c>
      <c r="J39" s="184">
        <v>0</v>
      </c>
      <c r="K39" s="184">
        <v>0</v>
      </c>
      <c r="L39" s="184">
        <v>0</v>
      </c>
      <c r="M39" s="335">
        <v>1</v>
      </c>
      <c r="N39" s="49"/>
    </row>
    <row r="40" spans="1:47" s="1" customFormat="1" ht="73.5" customHeight="1">
      <c r="A40" s="386" t="s">
        <v>123</v>
      </c>
      <c r="B40" s="387" t="s">
        <v>124</v>
      </c>
      <c r="C40" s="48" t="s">
        <v>125</v>
      </c>
      <c r="D40" s="61" t="s">
        <v>126</v>
      </c>
      <c r="E40" s="61" t="s">
        <v>126</v>
      </c>
      <c r="F40" s="61">
        <v>1</v>
      </c>
      <c r="G40" s="61">
        <v>1</v>
      </c>
      <c r="H40" s="61">
        <v>1</v>
      </c>
      <c r="I40" s="68">
        <f>G40/H40</f>
        <v>1</v>
      </c>
      <c r="J40" s="105">
        <v>0</v>
      </c>
      <c r="K40" s="105">
        <v>0</v>
      </c>
      <c r="L40" s="105">
        <v>0</v>
      </c>
      <c r="M40" s="73">
        <v>1</v>
      </c>
      <c r="N40" s="48"/>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row>
    <row r="41" spans="1:47" s="55" customFormat="1" ht="141" customHeight="1">
      <c r="A41" s="386"/>
      <c r="B41" s="387"/>
      <c r="C41" s="58" t="s">
        <v>127</v>
      </c>
      <c r="D41" s="69">
        <v>43313</v>
      </c>
      <c r="E41" s="69">
        <v>43313</v>
      </c>
      <c r="F41" s="70">
        <f>23+16</f>
        <v>39</v>
      </c>
      <c r="G41" s="70">
        <f>5+18</f>
        <v>23</v>
      </c>
      <c r="H41" s="70">
        <v>23</v>
      </c>
      <c r="I41" s="71">
        <f>G41/H41</f>
        <v>1</v>
      </c>
      <c r="J41" s="105">
        <v>0</v>
      </c>
      <c r="K41" s="105">
        <v>0</v>
      </c>
      <c r="L41" s="105">
        <v>0</v>
      </c>
      <c r="M41" s="73">
        <v>1</v>
      </c>
      <c r="N41" s="67"/>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row>
    <row r="42" spans="1:47" s="55" customFormat="1" ht="87" customHeight="1">
      <c r="A42" s="386"/>
      <c r="B42" s="388" t="s">
        <v>128</v>
      </c>
      <c r="C42" s="56" t="s">
        <v>129</v>
      </c>
      <c r="D42" s="61" t="s">
        <v>130</v>
      </c>
      <c r="E42" s="61" t="s">
        <v>130</v>
      </c>
      <c r="F42" s="61">
        <v>1</v>
      </c>
      <c r="G42" s="72">
        <v>1</v>
      </c>
      <c r="H42" s="72">
        <v>1</v>
      </c>
      <c r="I42" s="73">
        <f>(G42/H42)</f>
        <v>1</v>
      </c>
      <c r="J42" s="106">
        <v>20740</v>
      </c>
      <c r="K42" s="106">
        <v>20740</v>
      </c>
      <c r="L42" s="106">
        <v>20740</v>
      </c>
      <c r="M42" s="73">
        <f>K42/L42</f>
        <v>1</v>
      </c>
      <c r="N42" s="58"/>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row>
    <row r="43" spans="1:47" s="55" customFormat="1" ht="120.75" customHeight="1">
      <c r="A43" s="386"/>
      <c r="B43" s="388"/>
      <c r="C43" s="56" t="s">
        <v>131</v>
      </c>
      <c r="D43" s="61" t="s">
        <v>132</v>
      </c>
      <c r="E43" s="61" t="s">
        <v>132</v>
      </c>
      <c r="F43" s="61">
        <v>1</v>
      </c>
      <c r="G43" s="72">
        <v>1</v>
      </c>
      <c r="H43" s="72">
        <v>1</v>
      </c>
      <c r="I43" s="73">
        <f t="shared" ref="I43:I49" si="0">(G43/H43)</f>
        <v>1</v>
      </c>
      <c r="J43" s="106">
        <v>40480</v>
      </c>
      <c r="K43" s="106">
        <v>40480</v>
      </c>
      <c r="L43" s="106">
        <v>40480</v>
      </c>
      <c r="M43" s="73">
        <f t="shared" ref="M43:M48" si="1">K43/L43</f>
        <v>1</v>
      </c>
      <c r="N43" s="58"/>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row>
    <row r="44" spans="1:47" s="55" customFormat="1" ht="123.75" customHeight="1">
      <c r="A44" s="386"/>
      <c r="B44" s="388"/>
      <c r="C44" s="56" t="s">
        <v>133</v>
      </c>
      <c r="D44" s="61" t="s">
        <v>134</v>
      </c>
      <c r="E44" s="61" t="s">
        <v>134</v>
      </c>
      <c r="F44" s="61">
        <v>1</v>
      </c>
      <c r="G44" s="72">
        <v>1</v>
      </c>
      <c r="H44" s="72">
        <v>1</v>
      </c>
      <c r="I44" s="73">
        <f t="shared" si="0"/>
        <v>1</v>
      </c>
      <c r="J44" s="106">
        <v>8800</v>
      </c>
      <c r="K44" s="106">
        <v>8800</v>
      </c>
      <c r="L44" s="106">
        <v>8800</v>
      </c>
      <c r="M44" s="73">
        <f t="shared" si="1"/>
        <v>1</v>
      </c>
      <c r="N44" s="58"/>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row>
    <row r="45" spans="1:47" s="55" customFormat="1" ht="62.25" customHeight="1">
      <c r="A45" s="386"/>
      <c r="B45" s="388"/>
      <c r="C45" s="56" t="s">
        <v>135</v>
      </c>
      <c r="D45" s="61" t="s">
        <v>136</v>
      </c>
      <c r="E45" s="61" t="s">
        <v>136</v>
      </c>
      <c r="F45" s="61">
        <v>1</v>
      </c>
      <c r="G45" s="72">
        <v>1</v>
      </c>
      <c r="H45" s="72">
        <v>1</v>
      </c>
      <c r="I45" s="73">
        <f t="shared" si="0"/>
        <v>1</v>
      </c>
      <c r="J45" s="107">
        <v>27520</v>
      </c>
      <c r="K45" s="107">
        <v>27520</v>
      </c>
      <c r="L45" s="107">
        <v>27520</v>
      </c>
      <c r="M45" s="73">
        <f t="shared" si="1"/>
        <v>1</v>
      </c>
      <c r="N45" s="58"/>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row>
    <row r="46" spans="1:47" s="55" customFormat="1" ht="58.15" customHeight="1">
      <c r="A46" s="386"/>
      <c r="B46" s="388"/>
      <c r="C46" s="57" t="s">
        <v>137</v>
      </c>
      <c r="D46" s="63" t="s">
        <v>138</v>
      </c>
      <c r="E46" s="63" t="s">
        <v>138</v>
      </c>
      <c r="F46" s="78">
        <v>1</v>
      </c>
      <c r="G46" s="72">
        <v>1</v>
      </c>
      <c r="H46" s="72">
        <v>1</v>
      </c>
      <c r="I46" s="73">
        <f t="shared" si="0"/>
        <v>1</v>
      </c>
      <c r="J46" s="107">
        <v>34400</v>
      </c>
      <c r="K46" s="107">
        <v>34400</v>
      </c>
      <c r="L46" s="107">
        <v>34400</v>
      </c>
      <c r="M46" s="73">
        <f t="shared" si="1"/>
        <v>1</v>
      </c>
      <c r="N46" s="58"/>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row>
    <row r="47" spans="1:47" s="55" customFormat="1" ht="40.15" customHeight="1">
      <c r="A47" s="386"/>
      <c r="B47" s="388"/>
      <c r="C47" s="57" t="s">
        <v>139</v>
      </c>
      <c r="D47" s="64" t="s">
        <v>140</v>
      </c>
      <c r="E47" s="64" t="s">
        <v>140</v>
      </c>
      <c r="F47" s="79">
        <v>1</v>
      </c>
      <c r="G47" s="72">
        <v>1</v>
      </c>
      <c r="H47" s="72">
        <v>1</v>
      </c>
      <c r="I47" s="73">
        <f t="shared" si="0"/>
        <v>1</v>
      </c>
      <c r="J47" s="107">
        <v>1200</v>
      </c>
      <c r="K47" s="107">
        <v>1200</v>
      </c>
      <c r="L47" s="107">
        <v>1200</v>
      </c>
      <c r="M47" s="73">
        <f t="shared" si="1"/>
        <v>1</v>
      </c>
      <c r="N47" s="58"/>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row>
    <row r="48" spans="1:47" s="55" customFormat="1" ht="120" customHeight="1">
      <c r="A48" s="386"/>
      <c r="B48" s="387" t="s">
        <v>141</v>
      </c>
      <c r="C48" s="58" t="s">
        <v>296</v>
      </c>
      <c r="D48" s="72" t="s">
        <v>142</v>
      </c>
      <c r="E48" s="72" t="s">
        <v>143</v>
      </c>
      <c r="F48" s="72">
        <v>2</v>
      </c>
      <c r="G48" s="72">
        <v>1</v>
      </c>
      <c r="H48" s="72">
        <v>1</v>
      </c>
      <c r="I48" s="73">
        <f t="shared" si="0"/>
        <v>1</v>
      </c>
      <c r="J48" s="74">
        <v>21000</v>
      </c>
      <c r="K48" s="74">
        <v>21000</v>
      </c>
      <c r="L48" s="74">
        <v>21000</v>
      </c>
      <c r="M48" s="73">
        <f t="shared" si="1"/>
        <v>1</v>
      </c>
      <c r="N48" s="58"/>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row>
    <row r="49" spans="1:47" s="55" customFormat="1" ht="97.5" customHeight="1">
      <c r="A49" s="386"/>
      <c r="B49" s="387"/>
      <c r="C49" s="58" t="s">
        <v>144</v>
      </c>
      <c r="D49" s="59" t="s">
        <v>145</v>
      </c>
      <c r="E49" s="59" t="s">
        <v>145</v>
      </c>
      <c r="F49" s="72">
        <v>70</v>
      </c>
      <c r="G49" s="72">
        <f>20+58</f>
        <v>78</v>
      </c>
      <c r="H49" s="72">
        <v>78</v>
      </c>
      <c r="I49" s="73">
        <f t="shared" si="0"/>
        <v>1</v>
      </c>
      <c r="J49" s="105">
        <v>0</v>
      </c>
      <c r="K49" s="105">
        <v>0</v>
      </c>
      <c r="L49" s="105">
        <v>0</v>
      </c>
      <c r="M49" s="80">
        <v>1</v>
      </c>
      <c r="N49" s="74"/>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row>
    <row r="50" spans="1:47" s="55" customFormat="1" ht="84.75" customHeight="1">
      <c r="A50" s="386"/>
      <c r="B50" s="387"/>
      <c r="C50" s="58" t="s">
        <v>146</v>
      </c>
      <c r="D50" s="59" t="s">
        <v>147</v>
      </c>
      <c r="E50" s="72" t="s">
        <v>148</v>
      </c>
      <c r="F50" s="72">
        <v>9</v>
      </c>
      <c r="G50" s="72">
        <v>4</v>
      </c>
      <c r="H50" s="72">
        <v>4</v>
      </c>
      <c r="I50" s="73">
        <f>G50/H50</f>
        <v>1</v>
      </c>
      <c r="J50" s="105">
        <v>0</v>
      </c>
      <c r="K50" s="105">
        <v>0</v>
      </c>
      <c r="L50" s="105">
        <v>0</v>
      </c>
      <c r="M50" s="80">
        <v>1</v>
      </c>
      <c r="N50" s="74"/>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row>
    <row r="51" spans="1:47" s="55" customFormat="1" ht="133.9" customHeight="1">
      <c r="A51" s="386"/>
      <c r="B51" s="387"/>
      <c r="C51" s="59" t="s">
        <v>149</v>
      </c>
      <c r="D51" s="72" t="s">
        <v>150</v>
      </c>
      <c r="E51" s="72" t="s">
        <v>151</v>
      </c>
      <c r="F51" s="72">
        <v>15</v>
      </c>
      <c r="G51" s="72">
        <v>4</v>
      </c>
      <c r="H51" s="72">
        <v>4</v>
      </c>
      <c r="I51" s="73">
        <f>G51/H51</f>
        <v>1</v>
      </c>
      <c r="J51" s="105">
        <v>0</v>
      </c>
      <c r="K51" s="105">
        <v>0</v>
      </c>
      <c r="L51" s="105">
        <v>0</v>
      </c>
      <c r="M51" s="80">
        <v>1</v>
      </c>
      <c r="N51" s="58"/>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row>
    <row r="52" spans="1:47" s="55" customFormat="1" ht="61.5" customHeight="1">
      <c r="A52" s="386"/>
      <c r="B52" s="387"/>
      <c r="C52" s="58" t="s">
        <v>152</v>
      </c>
      <c r="D52" s="72" t="s">
        <v>153</v>
      </c>
      <c r="E52" s="72" t="s">
        <v>154</v>
      </c>
      <c r="F52" s="72">
        <v>70</v>
      </c>
      <c r="G52" s="72">
        <f>2+13+14</f>
        <v>29</v>
      </c>
      <c r="H52" s="72">
        <v>29</v>
      </c>
      <c r="I52" s="73">
        <f>G52/H52</f>
        <v>1</v>
      </c>
      <c r="J52" s="74">
        <v>10000</v>
      </c>
      <c r="K52" s="74">
        <v>10000</v>
      </c>
      <c r="L52" s="74">
        <v>10000</v>
      </c>
      <c r="M52" s="73">
        <f>K52/L52</f>
        <v>1</v>
      </c>
      <c r="N52" s="58"/>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row>
    <row r="53" spans="1:47" s="55" customFormat="1" ht="146.25" customHeight="1">
      <c r="A53" s="386"/>
      <c r="B53" s="387"/>
      <c r="C53" s="58" t="s">
        <v>297</v>
      </c>
      <c r="D53" s="72" t="s">
        <v>155</v>
      </c>
      <c r="E53" s="72" t="s">
        <v>156</v>
      </c>
      <c r="F53" s="72">
        <v>2</v>
      </c>
      <c r="G53" s="72">
        <v>1</v>
      </c>
      <c r="H53" s="72">
        <v>1</v>
      </c>
      <c r="I53" s="73">
        <f>G53/H53</f>
        <v>1</v>
      </c>
      <c r="J53" s="74">
        <v>7500</v>
      </c>
      <c r="K53" s="74">
        <v>7500</v>
      </c>
      <c r="L53" s="74">
        <v>7500</v>
      </c>
      <c r="M53" s="73">
        <f>K53/L53</f>
        <v>1</v>
      </c>
      <c r="N53" s="58"/>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row>
    <row r="54" spans="1:47" ht="159.75" customHeight="1">
      <c r="A54" s="350" t="s">
        <v>53</v>
      </c>
      <c r="B54" s="62" t="s">
        <v>74</v>
      </c>
      <c r="C54" s="48" t="s">
        <v>112</v>
      </c>
      <c r="D54" s="61" t="s">
        <v>96</v>
      </c>
      <c r="E54" s="61" t="s">
        <v>102</v>
      </c>
      <c r="F54" s="61">
        <v>5</v>
      </c>
      <c r="G54" s="61">
        <v>2</v>
      </c>
      <c r="H54" s="61">
        <v>2</v>
      </c>
      <c r="I54" s="84">
        <v>1</v>
      </c>
      <c r="J54" s="105">
        <v>0</v>
      </c>
      <c r="K54" s="105">
        <v>0</v>
      </c>
      <c r="L54" s="105">
        <v>0</v>
      </c>
      <c r="M54" s="84">
        <v>1</v>
      </c>
      <c r="N54" s="49"/>
    </row>
    <row r="55" spans="1:47" ht="66" customHeight="1">
      <c r="A55" s="350"/>
      <c r="B55" s="62" t="s">
        <v>75</v>
      </c>
      <c r="C55" s="48" t="s">
        <v>113</v>
      </c>
      <c r="D55" s="61" t="s">
        <v>94</v>
      </c>
      <c r="E55" s="61" t="s">
        <v>94</v>
      </c>
      <c r="F55" s="61">
        <v>68</v>
      </c>
      <c r="G55" s="61">
        <v>17</v>
      </c>
      <c r="H55" s="61">
        <v>26</v>
      </c>
      <c r="I55" s="84">
        <v>1</v>
      </c>
      <c r="J55" s="105">
        <v>0</v>
      </c>
      <c r="K55" s="105">
        <v>0</v>
      </c>
      <c r="L55" s="105">
        <v>0</v>
      </c>
      <c r="M55" s="84">
        <v>1</v>
      </c>
      <c r="N55" s="49"/>
    </row>
    <row r="56" spans="1:47" ht="93.75" customHeight="1">
      <c r="A56" s="350"/>
      <c r="B56" s="62" t="s">
        <v>76</v>
      </c>
      <c r="C56" s="48" t="s">
        <v>114</v>
      </c>
      <c r="D56" s="61" t="s">
        <v>94</v>
      </c>
      <c r="E56" s="61" t="s">
        <v>94</v>
      </c>
      <c r="F56" s="61">
        <v>5</v>
      </c>
      <c r="G56" s="61">
        <v>1</v>
      </c>
      <c r="H56" s="61">
        <v>3</v>
      </c>
      <c r="I56" s="84">
        <v>1</v>
      </c>
      <c r="J56" s="105">
        <v>0</v>
      </c>
      <c r="K56" s="105">
        <v>0</v>
      </c>
      <c r="L56" s="105">
        <v>0</v>
      </c>
      <c r="M56" s="84">
        <v>1</v>
      </c>
      <c r="N56" s="49"/>
    </row>
    <row r="57" spans="1:47" ht="85.5" customHeight="1">
      <c r="A57" s="350"/>
      <c r="B57" s="62" t="s">
        <v>77</v>
      </c>
      <c r="C57" s="48" t="s">
        <v>115</v>
      </c>
      <c r="D57" s="61" t="s">
        <v>94</v>
      </c>
      <c r="E57" s="61" t="s">
        <v>94</v>
      </c>
      <c r="F57" s="61">
        <v>10</v>
      </c>
      <c r="G57" s="61">
        <v>3</v>
      </c>
      <c r="H57" s="61">
        <v>74</v>
      </c>
      <c r="I57" s="84">
        <v>1</v>
      </c>
      <c r="J57" s="105">
        <v>0</v>
      </c>
      <c r="K57" s="105">
        <v>0</v>
      </c>
      <c r="L57" s="105">
        <v>0</v>
      </c>
      <c r="M57" s="84">
        <v>1</v>
      </c>
      <c r="N57" s="49"/>
    </row>
    <row r="58" spans="1:47" ht="71.25" customHeight="1">
      <c r="A58" s="351" t="s">
        <v>54</v>
      </c>
      <c r="B58" s="373" t="s">
        <v>78</v>
      </c>
      <c r="C58" s="65" t="s">
        <v>116</v>
      </c>
      <c r="D58" s="61" t="s">
        <v>94</v>
      </c>
      <c r="E58" s="61" t="s">
        <v>94</v>
      </c>
      <c r="F58" s="61">
        <v>180</v>
      </c>
      <c r="G58" s="61">
        <v>60</v>
      </c>
      <c r="H58" s="61">
        <v>104</v>
      </c>
      <c r="I58" s="84">
        <v>1</v>
      </c>
      <c r="J58" s="105">
        <v>0</v>
      </c>
      <c r="K58" s="105">
        <v>0</v>
      </c>
      <c r="L58" s="105">
        <v>0</v>
      </c>
      <c r="M58" s="84">
        <v>1</v>
      </c>
      <c r="N58" s="49"/>
    </row>
    <row r="59" spans="1:47" ht="45" customHeight="1">
      <c r="A59" s="351"/>
      <c r="B59" s="373"/>
      <c r="C59" s="83" t="s">
        <v>175</v>
      </c>
      <c r="D59" s="83" t="s">
        <v>176</v>
      </c>
      <c r="E59" s="83" t="s">
        <v>90</v>
      </c>
      <c r="F59" s="83">
        <v>17</v>
      </c>
      <c r="G59" s="83">
        <v>17</v>
      </c>
      <c r="H59" s="83">
        <v>17</v>
      </c>
      <c r="I59" s="84">
        <v>1</v>
      </c>
      <c r="J59" s="85">
        <v>226182</v>
      </c>
      <c r="K59" s="85">
        <v>226182</v>
      </c>
      <c r="L59" s="85">
        <v>226182</v>
      </c>
      <c r="M59" s="84">
        <v>1</v>
      </c>
      <c r="N59" s="48"/>
    </row>
    <row r="60" spans="1:47" ht="170.25" customHeight="1">
      <c r="A60" s="351"/>
      <c r="B60" s="373" t="s">
        <v>79</v>
      </c>
      <c r="C60" s="66" t="s">
        <v>117</v>
      </c>
      <c r="D60" s="61" t="s">
        <v>90</v>
      </c>
      <c r="E60" s="61" t="s">
        <v>90</v>
      </c>
      <c r="F60" s="61">
        <v>535</v>
      </c>
      <c r="G60" s="61">
        <v>535</v>
      </c>
      <c r="H60" s="61">
        <v>535</v>
      </c>
      <c r="I60" s="84">
        <v>1</v>
      </c>
      <c r="J60" s="108">
        <v>80000</v>
      </c>
      <c r="K60" s="108">
        <v>80000</v>
      </c>
      <c r="L60" s="108">
        <v>80000</v>
      </c>
      <c r="M60" s="84">
        <v>1</v>
      </c>
      <c r="N60" s="49" t="s">
        <v>121</v>
      </c>
    </row>
    <row r="61" spans="1:47" ht="34.5">
      <c r="A61" s="351"/>
      <c r="B61" s="373"/>
      <c r="C61" s="66" t="s">
        <v>118</v>
      </c>
      <c r="D61" s="61" t="s">
        <v>90</v>
      </c>
      <c r="E61" s="61" t="s">
        <v>90</v>
      </c>
      <c r="F61" s="61">
        <v>170</v>
      </c>
      <c r="G61" s="61">
        <v>170</v>
      </c>
      <c r="H61" s="61">
        <v>170</v>
      </c>
      <c r="I61" s="84">
        <v>1</v>
      </c>
      <c r="J61" s="108">
        <v>326000</v>
      </c>
      <c r="K61" s="108">
        <v>326000</v>
      </c>
      <c r="L61" s="108">
        <v>326000</v>
      </c>
      <c r="M61" s="84">
        <v>1</v>
      </c>
      <c r="N61" s="48" t="s">
        <v>122</v>
      </c>
    </row>
    <row r="62" spans="1:47" ht="82.5" customHeight="1">
      <c r="A62" s="351"/>
      <c r="B62" s="373"/>
      <c r="C62" s="67" t="s">
        <v>119</v>
      </c>
      <c r="D62" s="61" t="s">
        <v>102</v>
      </c>
      <c r="E62" s="61" t="s">
        <v>102</v>
      </c>
      <c r="F62" s="61">
        <v>250</v>
      </c>
      <c r="G62" s="61">
        <v>250</v>
      </c>
      <c r="H62" s="61">
        <v>250</v>
      </c>
      <c r="I62" s="84">
        <v>1</v>
      </c>
      <c r="J62" s="108">
        <v>220000</v>
      </c>
      <c r="K62" s="108">
        <v>220000</v>
      </c>
      <c r="L62" s="108">
        <v>220000</v>
      </c>
      <c r="M62" s="84">
        <v>1</v>
      </c>
      <c r="N62" s="49"/>
    </row>
    <row r="63" spans="1:47" ht="62.25" customHeight="1">
      <c r="A63" s="351"/>
      <c r="B63" s="373"/>
      <c r="C63" s="67" t="s">
        <v>120</v>
      </c>
      <c r="D63" s="61" t="s">
        <v>102</v>
      </c>
      <c r="E63" s="61" t="s">
        <v>102</v>
      </c>
      <c r="F63" s="61">
        <v>30</v>
      </c>
      <c r="G63" s="61">
        <v>30</v>
      </c>
      <c r="H63" s="61">
        <v>30</v>
      </c>
      <c r="I63" s="84">
        <v>1</v>
      </c>
      <c r="J63" s="108">
        <v>400000</v>
      </c>
      <c r="K63" s="108">
        <v>400000</v>
      </c>
      <c r="L63" s="108">
        <v>400000</v>
      </c>
      <c r="M63" s="84">
        <v>1</v>
      </c>
      <c r="N63" s="49"/>
    </row>
    <row r="64" spans="1:47" ht="48.75" customHeight="1">
      <c r="A64" s="351"/>
      <c r="B64" s="75" t="s">
        <v>80</v>
      </c>
      <c r="C64" s="48" t="s">
        <v>163</v>
      </c>
      <c r="D64" s="61" t="s">
        <v>164</v>
      </c>
      <c r="E64" s="61" t="s">
        <v>164</v>
      </c>
      <c r="F64" s="61">
        <v>5000</v>
      </c>
      <c r="G64" s="61">
        <v>0</v>
      </c>
      <c r="H64" s="61">
        <v>0</v>
      </c>
      <c r="I64" s="61"/>
      <c r="J64" s="108">
        <v>300000</v>
      </c>
      <c r="K64" s="61">
        <v>0</v>
      </c>
      <c r="L64" s="61">
        <v>0</v>
      </c>
      <c r="M64" s="61"/>
      <c r="N64" s="48" t="s">
        <v>165</v>
      </c>
    </row>
    <row r="65" spans="1:14" ht="165">
      <c r="A65" s="352" t="s">
        <v>55</v>
      </c>
      <c r="B65" s="339" t="s">
        <v>81</v>
      </c>
      <c r="C65" s="172" t="s">
        <v>159</v>
      </c>
      <c r="D65" s="172" t="s">
        <v>160</v>
      </c>
      <c r="E65" s="172" t="s">
        <v>88</v>
      </c>
      <c r="F65" s="172">
        <v>20</v>
      </c>
      <c r="G65" s="172">
        <v>10</v>
      </c>
      <c r="H65" s="172">
        <v>28</v>
      </c>
      <c r="I65" s="173">
        <v>1</v>
      </c>
      <c r="J65" s="184">
        <v>0</v>
      </c>
      <c r="K65" s="184">
        <v>0</v>
      </c>
      <c r="L65" s="184">
        <v>0</v>
      </c>
      <c r="M65" s="173">
        <v>1</v>
      </c>
      <c r="N65" s="174"/>
    </row>
    <row r="66" spans="1:14" ht="122.25" customHeight="1">
      <c r="A66" s="352"/>
      <c r="B66" s="368" t="s">
        <v>82</v>
      </c>
      <c r="C66" s="340" t="s">
        <v>310</v>
      </c>
      <c r="D66" s="172" t="s">
        <v>240</v>
      </c>
      <c r="E66" s="172" t="s">
        <v>240</v>
      </c>
      <c r="F66" s="172">
        <v>53</v>
      </c>
      <c r="G66" s="172">
        <v>53</v>
      </c>
      <c r="H66" s="172">
        <v>53</v>
      </c>
      <c r="I66" s="173">
        <v>1</v>
      </c>
      <c r="J66" s="184">
        <v>0</v>
      </c>
      <c r="K66" s="184">
        <v>0</v>
      </c>
      <c r="L66" s="184">
        <v>0</v>
      </c>
      <c r="M66" s="173">
        <v>1</v>
      </c>
      <c r="N66" s="174"/>
    </row>
    <row r="67" spans="1:14" ht="122.25" customHeight="1">
      <c r="A67" s="352"/>
      <c r="B67" s="385"/>
      <c r="C67" s="341" t="s">
        <v>311</v>
      </c>
      <c r="D67" s="172" t="s">
        <v>240</v>
      </c>
      <c r="E67" s="172" t="s">
        <v>240</v>
      </c>
      <c r="F67" s="172">
        <v>37</v>
      </c>
      <c r="G67" s="172">
        <v>37</v>
      </c>
      <c r="H67" s="172">
        <v>37</v>
      </c>
      <c r="I67" s="173">
        <v>1</v>
      </c>
      <c r="J67" s="184">
        <v>0</v>
      </c>
      <c r="K67" s="184">
        <v>0</v>
      </c>
      <c r="L67" s="184">
        <v>0</v>
      </c>
      <c r="M67" s="173">
        <v>1</v>
      </c>
      <c r="N67" s="174"/>
    </row>
    <row r="68" spans="1:14" ht="122.25" customHeight="1">
      <c r="A68" s="352"/>
      <c r="B68" s="385"/>
      <c r="C68" s="341" t="s">
        <v>313</v>
      </c>
      <c r="D68" s="172" t="s">
        <v>240</v>
      </c>
      <c r="E68" s="172" t="s">
        <v>240</v>
      </c>
      <c r="F68" s="172">
        <v>5</v>
      </c>
      <c r="G68" s="172">
        <v>5</v>
      </c>
      <c r="H68" s="172">
        <v>5</v>
      </c>
      <c r="I68" s="173">
        <v>1</v>
      </c>
      <c r="J68" s="184">
        <v>0</v>
      </c>
      <c r="K68" s="184">
        <v>0</v>
      </c>
      <c r="L68" s="184">
        <v>0</v>
      </c>
      <c r="M68" s="173">
        <v>1</v>
      </c>
      <c r="N68" s="174"/>
    </row>
    <row r="69" spans="1:14" ht="122.25" customHeight="1">
      <c r="A69" s="352"/>
      <c r="B69" s="369"/>
      <c r="C69" s="342" t="s">
        <v>312</v>
      </c>
      <c r="D69" s="172" t="s">
        <v>240</v>
      </c>
      <c r="E69" s="172" t="s">
        <v>240</v>
      </c>
      <c r="F69" s="172">
        <v>2</v>
      </c>
      <c r="G69" s="172">
        <v>2</v>
      </c>
      <c r="H69" s="172">
        <v>2</v>
      </c>
      <c r="I69" s="173">
        <v>1</v>
      </c>
      <c r="J69" s="184">
        <v>0</v>
      </c>
      <c r="K69" s="184">
        <v>0</v>
      </c>
      <c r="L69" s="184">
        <v>0</v>
      </c>
      <c r="M69" s="173">
        <v>1</v>
      </c>
      <c r="N69" s="174"/>
    </row>
    <row r="70" spans="1:14" ht="112.5" customHeight="1">
      <c r="A70" s="352"/>
      <c r="B70" s="339" t="s">
        <v>83</v>
      </c>
      <c r="C70" s="172" t="s">
        <v>334</v>
      </c>
      <c r="D70" s="172" t="s">
        <v>87</v>
      </c>
      <c r="E70" s="172" t="s">
        <v>319</v>
      </c>
      <c r="F70" s="172">
        <v>80</v>
      </c>
      <c r="G70" s="172">
        <v>20</v>
      </c>
      <c r="H70" s="172">
        <v>32</v>
      </c>
      <c r="I70" s="173">
        <v>1</v>
      </c>
      <c r="J70" s="184">
        <v>0</v>
      </c>
      <c r="K70" s="184">
        <v>0</v>
      </c>
      <c r="L70" s="184">
        <v>0</v>
      </c>
      <c r="M70" s="173">
        <v>1</v>
      </c>
      <c r="N70" s="174"/>
    </row>
    <row r="71" spans="1:14" ht="122.25" customHeight="1">
      <c r="A71" s="352"/>
      <c r="B71" s="339" t="s">
        <v>314</v>
      </c>
      <c r="C71" s="172" t="s">
        <v>158</v>
      </c>
      <c r="D71" s="172" t="s">
        <v>87</v>
      </c>
      <c r="E71" s="172" t="s">
        <v>96</v>
      </c>
      <c r="F71" s="172">
        <v>1</v>
      </c>
      <c r="G71" s="172">
        <v>1</v>
      </c>
      <c r="H71" s="172">
        <v>1</v>
      </c>
      <c r="I71" s="173">
        <v>1</v>
      </c>
      <c r="J71" s="184">
        <v>0</v>
      </c>
      <c r="K71" s="184">
        <v>0</v>
      </c>
      <c r="L71" s="184">
        <v>0</v>
      </c>
      <c r="M71" s="173">
        <v>1</v>
      </c>
      <c r="N71" s="174"/>
    </row>
    <row r="72" spans="1:14" ht="135">
      <c r="A72" s="352"/>
      <c r="B72" s="368" t="s">
        <v>315</v>
      </c>
      <c r="C72" s="343" t="s">
        <v>317</v>
      </c>
      <c r="D72" s="172" t="s">
        <v>319</v>
      </c>
      <c r="E72" s="172" t="s">
        <v>319</v>
      </c>
      <c r="F72" s="172">
        <v>2</v>
      </c>
      <c r="G72" s="172">
        <v>2</v>
      </c>
      <c r="H72" s="172">
        <v>2</v>
      </c>
      <c r="I72" s="173">
        <v>1</v>
      </c>
      <c r="J72" s="184">
        <v>0</v>
      </c>
      <c r="K72" s="184">
        <v>0</v>
      </c>
      <c r="L72" s="184">
        <v>0</v>
      </c>
      <c r="M72" s="173">
        <v>1</v>
      </c>
      <c r="N72" s="174"/>
    </row>
    <row r="73" spans="1:14" ht="60">
      <c r="A73" s="352"/>
      <c r="B73" s="369"/>
      <c r="C73" s="343" t="s">
        <v>318</v>
      </c>
      <c r="D73" s="172" t="s">
        <v>320</v>
      </c>
      <c r="E73" s="172" t="s">
        <v>320</v>
      </c>
      <c r="F73" s="172">
        <v>34</v>
      </c>
      <c r="G73" s="172">
        <v>34</v>
      </c>
      <c r="H73" s="172">
        <v>34</v>
      </c>
      <c r="I73" s="173">
        <v>1</v>
      </c>
      <c r="J73" s="184">
        <v>0</v>
      </c>
      <c r="K73" s="184">
        <v>0</v>
      </c>
      <c r="L73" s="184">
        <v>0</v>
      </c>
      <c r="M73" s="173">
        <v>1</v>
      </c>
      <c r="N73" s="174"/>
    </row>
    <row r="74" spans="1:14" ht="123.75" customHeight="1">
      <c r="A74" s="352"/>
      <c r="B74" s="339" t="s">
        <v>316</v>
      </c>
      <c r="C74" s="172" t="s">
        <v>157</v>
      </c>
      <c r="D74" s="172" t="s">
        <v>87</v>
      </c>
      <c r="E74" s="172" t="s">
        <v>91</v>
      </c>
      <c r="F74" s="172">
        <v>2</v>
      </c>
      <c r="G74" s="172">
        <v>0</v>
      </c>
      <c r="H74" s="172">
        <v>2</v>
      </c>
      <c r="I74" s="173">
        <v>1</v>
      </c>
      <c r="J74" s="184">
        <v>0</v>
      </c>
      <c r="K74" s="184">
        <v>0</v>
      </c>
      <c r="L74" s="184">
        <v>0</v>
      </c>
      <c r="M74" s="173">
        <v>1</v>
      </c>
      <c r="N74" s="174"/>
    </row>
    <row r="75" spans="1:14">
      <c r="A75" s="38" t="s">
        <v>56</v>
      </c>
      <c r="B75" s="49"/>
      <c r="C75" s="49"/>
      <c r="D75" s="61"/>
      <c r="E75" s="61"/>
      <c r="F75" s="61"/>
      <c r="G75" s="61"/>
      <c r="H75" s="61"/>
      <c r="I75" s="61"/>
      <c r="J75" s="61"/>
      <c r="K75" s="61"/>
      <c r="L75" s="61"/>
      <c r="M75" s="61"/>
      <c r="N75" s="49"/>
    </row>
    <row r="76" spans="1:14" ht="156" customHeight="1">
      <c r="A76" s="401" t="s">
        <v>57</v>
      </c>
      <c r="B76" s="76" t="s">
        <v>84</v>
      </c>
      <c r="C76" s="50" t="s">
        <v>86</v>
      </c>
      <c r="D76" s="61" t="s">
        <v>87</v>
      </c>
      <c r="E76" s="61" t="s">
        <v>91</v>
      </c>
      <c r="F76" s="61">
        <v>2</v>
      </c>
      <c r="G76" s="61">
        <v>0</v>
      </c>
      <c r="H76" s="61">
        <v>2</v>
      </c>
      <c r="I76" s="84">
        <v>1</v>
      </c>
      <c r="J76" s="105">
        <v>0</v>
      </c>
      <c r="K76" s="105">
        <v>0</v>
      </c>
      <c r="L76" s="105">
        <v>0</v>
      </c>
      <c r="M76" s="84">
        <v>1</v>
      </c>
      <c r="N76" s="49"/>
    </row>
    <row r="77" spans="1:14" ht="137.25" customHeight="1">
      <c r="A77" s="402"/>
      <c r="B77" s="76" t="s">
        <v>85</v>
      </c>
      <c r="C77" s="60" t="s">
        <v>89</v>
      </c>
      <c r="D77" s="61" t="s">
        <v>90</v>
      </c>
      <c r="E77" s="61" t="s">
        <v>88</v>
      </c>
      <c r="F77" s="61">
        <v>60</v>
      </c>
      <c r="G77" s="61">
        <v>60</v>
      </c>
      <c r="H77" s="61">
        <v>60</v>
      </c>
      <c r="I77" s="84">
        <v>1</v>
      </c>
      <c r="J77" s="108">
        <v>20000</v>
      </c>
      <c r="K77" s="108">
        <v>20000</v>
      </c>
      <c r="L77" s="108">
        <v>20000</v>
      </c>
      <c r="M77" s="84">
        <v>1</v>
      </c>
      <c r="N77" s="49"/>
    </row>
    <row r="78" spans="1:14" ht="201.75" customHeight="1">
      <c r="A78" s="403" t="s">
        <v>58</v>
      </c>
      <c r="B78" s="271" t="s">
        <v>103</v>
      </c>
      <c r="C78" s="172" t="s">
        <v>104</v>
      </c>
      <c r="D78" s="172" t="s">
        <v>102</v>
      </c>
      <c r="E78" s="172" t="s">
        <v>102</v>
      </c>
      <c r="F78" s="172">
        <v>2</v>
      </c>
      <c r="G78" s="172">
        <v>1</v>
      </c>
      <c r="H78" s="172">
        <v>2</v>
      </c>
      <c r="I78" s="173">
        <v>1</v>
      </c>
      <c r="J78" s="184">
        <v>0</v>
      </c>
      <c r="K78" s="184">
        <v>0</v>
      </c>
      <c r="L78" s="184">
        <v>0</v>
      </c>
      <c r="M78" s="173">
        <v>1</v>
      </c>
      <c r="N78" s="174"/>
    </row>
    <row r="79" spans="1:14" ht="201.75" customHeight="1">
      <c r="A79" s="404"/>
      <c r="B79" s="271" t="s">
        <v>161</v>
      </c>
      <c r="C79" s="172" t="s">
        <v>101</v>
      </c>
      <c r="D79" s="172" t="s">
        <v>162</v>
      </c>
      <c r="E79" s="172" t="s">
        <v>102</v>
      </c>
      <c r="F79" s="172">
        <v>8</v>
      </c>
      <c r="G79" s="172">
        <v>2</v>
      </c>
      <c r="H79" s="172">
        <v>2</v>
      </c>
      <c r="I79" s="173">
        <v>1</v>
      </c>
      <c r="J79" s="184">
        <v>10120</v>
      </c>
      <c r="K79" s="184">
        <v>10120</v>
      </c>
      <c r="L79" s="184">
        <v>10120</v>
      </c>
      <c r="M79" s="173">
        <v>1</v>
      </c>
      <c r="N79" s="174"/>
    </row>
    <row r="80" spans="1:14" ht="90">
      <c r="A80" s="350" t="s">
        <v>59</v>
      </c>
      <c r="B80" s="77" t="s">
        <v>97</v>
      </c>
      <c r="C80" s="48" t="s">
        <v>95</v>
      </c>
      <c r="D80" s="61" t="s">
        <v>94</v>
      </c>
      <c r="E80" s="61" t="s">
        <v>96</v>
      </c>
      <c r="F80" s="61">
        <v>2</v>
      </c>
      <c r="G80" s="61">
        <v>1</v>
      </c>
      <c r="H80" s="61">
        <v>2</v>
      </c>
      <c r="I80" s="84">
        <v>1</v>
      </c>
      <c r="J80" s="105">
        <v>0</v>
      </c>
      <c r="K80" s="105">
        <v>0</v>
      </c>
      <c r="L80" s="105">
        <v>0</v>
      </c>
      <c r="M80" s="84">
        <v>1</v>
      </c>
      <c r="N80" s="49"/>
    </row>
    <row r="81" spans="1:14" ht="129.75" customHeight="1">
      <c r="A81" s="350"/>
      <c r="B81" s="77" t="s">
        <v>98</v>
      </c>
      <c r="C81" s="48" t="s">
        <v>100</v>
      </c>
      <c r="D81" s="61" t="s">
        <v>94</v>
      </c>
      <c r="E81" s="61" t="s">
        <v>94</v>
      </c>
      <c r="F81" s="61">
        <v>10</v>
      </c>
      <c r="G81" s="61">
        <v>3</v>
      </c>
      <c r="H81" s="61">
        <v>4</v>
      </c>
      <c r="I81" s="84">
        <v>1</v>
      </c>
      <c r="J81" s="105">
        <v>0</v>
      </c>
      <c r="K81" s="105">
        <v>0</v>
      </c>
      <c r="L81" s="105">
        <v>0</v>
      </c>
      <c r="M81" s="84">
        <v>1</v>
      </c>
      <c r="N81" s="49"/>
    </row>
    <row r="82" spans="1:14" ht="75">
      <c r="A82" s="49" t="s">
        <v>60</v>
      </c>
      <c r="B82" s="77" t="s">
        <v>93</v>
      </c>
      <c r="C82" s="48" t="s">
        <v>105</v>
      </c>
      <c r="D82" s="61" t="s">
        <v>106</v>
      </c>
      <c r="E82" s="61" t="s">
        <v>106</v>
      </c>
      <c r="F82" s="61">
        <v>5</v>
      </c>
      <c r="G82" s="61">
        <v>2</v>
      </c>
      <c r="H82" s="61">
        <v>4</v>
      </c>
      <c r="I82" s="84">
        <v>1</v>
      </c>
      <c r="J82" s="105">
        <v>0</v>
      </c>
      <c r="K82" s="105">
        <v>0</v>
      </c>
      <c r="L82" s="105">
        <v>0</v>
      </c>
      <c r="M82" s="84">
        <v>1</v>
      </c>
      <c r="N82" s="49"/>
    </row>
    <row r="83" spans="1:14" ht="117.75" customHeight="1">
      <c r="A83" s="400" t="s">
        <v>61</v>
      </c>
      <c r="B83" s="400" t="s">
        <v>92</v>
      </c>
      <c r="C83" s="48" t="s">
        <v>99</v>
      </c>
      <c r="D83" s="61" t="s">
        <v>106</v>
      </c>
      <c r="E83" s="61" t="s">
        <v>106</v>
      </c>
      <c r="F83" s="61">
        <v>120</v>
      </c>
      <c r="G83" s="61">
        <v>30</v>
      </c>
      <c r="H83" s="61">
        <v>32</v>
      </c>
      <c r="I83" s="84">
        <v>1</v>
      </c>
      <c r="J83" s="105">
        <v>0</v>
      </c>
      <c r="K83" s="105">
        <v>0</v>
      </c>
      <c r="L83" s="105">
        <v>0</v>
      </c>
      <c r="M83" s="84">
        <v>1</v>
      </c>
      <c r="N83" s="49"/>
    </row>
    <row r="84" spans="1:14" ht="180" customHeight="1">
      <c r="A84" s="400"/>
      <c r="B84" s="400"/>
      <c r="C84" s="48" t="s">
        <v>108</v>
      </c>
      <c r="D84" s="61" t="s">
        <v>102</v>
      </c>
      <c r="E84" s="61" t="s">
        <v>96</v>
      </c>
      <c r="F84" s="61">
        <v>32</v>
      </c>
      <c r="G84" s="61">
        <v>32</v>
      </c>
      <c r="H84" s="61">
        <v>32</v>
      </c>
      <c r="I84" s="84">
        <v>1</v>
      </c>
      <c r="J84" s="105">
        <v>0</v>
      </c>
      <c r="K84" s="105">
        <v>0</v>
      </c>
      <c r="L84" s="105">
        <v>0</v>
      </c>
      <c r="M84" s="84">
        <v>1</v>
      </c>
      <c r="N84" s="51"/>
    </row>
    <row r="85" spans="1:14" ht="45" customHeight="1">
      <c r="A85" s="400"/>
      <c r="B85" s="400"/>
      <c r="C85" s="48" t="s">
        <v>107</v>
      </c>
      <c r="D85" s="61" t="s">
        <v>102</v>
      </c>
      <c r="E85" s="61" t="s">
        <v>96</v>
      </c>
      <c r="F85" s="61">
        <v>29</v>
      </c>
      <c r="G85" s="61">
        <v>29</v>
      </c>
      <c r="H85" s="61">
        <v>29</v>
      </c>
      <c r="I85" s="84">
        <v>1</v>
      </c>
      <c r="J85" s="105">
        <v>0</v>
      </c>
      <c r="K85" s="105">
        <v>0</v>
      </c>
      <c r="L85" s="105">
        <v>0</v>
      </c>
      <c r="M85" s="84">
        <v>1</v>
      </c>
      <c r="N85" s="49"/>
    </row>
    <row r="86" spans="1:14">
      <c r="A86" s="39" t="s">
        <v>62</v>
      </c>
      <c r="B86" s="47"/>
      <c r="C86" s="37"/>
      <c r="D86" s="61"/>
      <c r="E86" s="61"/>
      <c r="F86" s="79"/>
      <c r="G86" s="61"/>
      <c r="H86" s="109"/>
      <c r="I86" s="61"/>
      <c r="J86" s="61"/>
      <c r="K86" s="79"/>
      <c r="L86" s="79"/>
      <c r="M86" s="61"/>
      <c r="N86" s="37"/>
    </row>
    <row r="87" spans="1:14" ht="136.5" customHeight="1">
      <c r="A87" s="406" t="s">
        <v>63</v>
      </c>
      <c r="B87" s="86" t="s">
        <v>204</v>
      </c>
      <c r="C87" s="86" t="s">
        <v>205</v>
      </c>
      <c r="D87" s="61" t="s">
        <v>186</v>
      </c>
      <c r="E87" s="61" t="s">
        <v>206</v>
      </c>
      <c r="F87" s="79">
        <v>5</v>
      </c>
      <c r="G87" s="61">
        <v>2</v>
      </c>
      <c r="H87" s="79">
        <v>2</v>
      </c>
      <c r="I87" s="84">
        <v>1</v>
      </c>
      <c r="J87" s="105">
        <v>0</v>
      </c>
      <c r="K87" s="105">
        <v>0</v>
      </c>
      <c r="L87" s="105">
        <v>0</v>
      </c>
      <c r="M87" s="84">
        <v>1</v>
      </c>
      <c r="N87" s="87"/>
    </row>
    <row r="88" spans="1:14" ht="125.25" customHeight="1">
      <c r="A88" s="407"/>
      <c r="B88" s="86" t="s">
        <v>207</v>
      </c>
      <c r="C88" s="86" t="s">
        <v>208</v>
      </c>
      <c r="D88" s="61" t="s">
        <v>186</v>
      </c>
      <c r="E88" s="61" t="s">
        <v>333</v>
      </c>
      <c r="F88" s="79">
        <v>18</v>
      </c>
      <c r="G88" s="61">
        <v>5</v>
      </c>
      <c r="H88" s="79">
        <v>9</v>
      </c>
      <c r="I88" s="84">
        <v>1.8</v>
      </c>
      <c r="J88" s="105">
        <v>0</v>
      </c>
      <c r="K88" s="105">
        <v>0</v>
      </c>
      <c r="L88" s="105">
        <v>0</v>
      </c>
      <c r="M88" s="84">
        <v>1</v>
      </c>
      <c r="N88" s="87"/>
    </row>
    <row r="89" spans="1:14" ht="73.5" customHeight="1">
      <c r="A89" s="407"/>
      <c r="B89" s="86" t="s">
        <v>210</v>
      </c>
      <c r="C89" s="86" t="s">
        <v>211</v>
      </c>
      <c r="D89" s="61" t="s">
        <v>186</v>
      </c>
      <c r="E89" s="61" t="s">
        <v>333</v>
      </c>
      <c r="F89" s="79">
        <v>20</v>
      </c>
      <c r="G89" s="61">
        <v>3</v>
      </c>
      <c r="H89" s="79">
        <v>5</v>
      </c>
      <c r="I89" s="84">
        <v>1</v>
      </c>
      <c r="J89" s="105">
        <v>0</v>
      </c>
      <c r="K89" s="105">
        <v>0</v>
      </c>
      <c r="L89" s="105">
        <v>0</v>
      </c>
      <c r="M89" s="84">
        <v>1</v>
      </c>
      <c r="N89" s="87"/>
    </row>
    <row r="90" spans="1:14" ht="84" customHeight="1">
      <c r="A90" s="408"/>
      <c r="B90" s="86" t="s">
        <v>212</v>
      </c>
      <c r="C90" s="86" t="s">
        <v>213</v>
      </c>
      <c r="D90" s="61" t="s">
        <v>186</v>
      </c>
      <c r="E90" s="61" t="s">
        <v>333</v>
      </c>
      <c r="F90" s="79">
        <v>68</v>
      </c>
      <c r="G90" s="61">
        <v>17</v>
      </c>
      <c r="H90" s="79" t="s">
        <v>214</v>
      </c>
      <c r="I90" s="84">
        <v>1</v>
      </c>
      <c r="J90" s="105">
        <v>0</v>
      </c>
      <c r="K90" s="105">
        <v>0</v>
      </c>
      <c r="L90" s="105">
        <v>0</v>
      </c>
      <c r="M90" s="84">
        <v>1</v>
      </c>
      <c r="N90" s="87"/>
    </row>
    <row r="91" spans="1:14" ht="124.5" customHeight="1">
      <c r="A91" s="409" t="s">
        <v>64</v>
      </c>
      <c r="B91" s="86" t="s">
        <v>215</v>
      </c>
      <c r="C91" s="86" t="s">
        <v>216</v>
      </c>
      <c r="D91" s="61" t="s">
        <v>186</v>
      </c>
      <c r="E91" s="61" t="s">
        <v>333</v>
      </c>
      <c r="F91" s="79">
        <v>3</v>
      </c>
      <c r="G91" s="61">
        <v>3</v>
      </c>
      <c r="H91" s="79">
        <v>4</v>
      </c>
      <c r="I91" s="84">
        <v>1</v>
      </c>
      <c r="J91" s="105">
        <v>0</v>
      </c>
      <c r="K91" s="105">
        <v>0</v>
      </c>
      <c r="L91" s="105">
        <v>0</v>
      </c>
      <c r="M91" s="84">
        <v>1</v>
      </c>
      <c r="N91" s="87"/>
    </row>
    <row r="92" spans="1:14" ht="184.5" customHeight="1">
      <c r="A92" s="410"/>
      <c r="B92" s="86" t="s">
        <v>217</v>
      </c>
      <c r="C92" s="86" t="s">
        <v>218</v>
      </c>
      <c r="D92" s="61" t="s">
        <v>186</v>
      </c>
      <c r="E92" s="61" t="s">
        <v>333</v>
      </c>
      <c r="F92" s="79">
        <v>3</v>
      </c>
      <c r="G92" s="61">
        <v>3</v>
      </c>
      <c r="H92" s="79">
        <v>3</v>
      </c>
      <c r="I92" s="84">
        <v>1</v>
      </c>
      <c r="J92" s="105">
        <v>0</v>
      </c>
      <c r="K92" s="105">
        <v>0</v>
      </c>
      <c r="L92" s="105">
        <v>0</v>
      </c>
      <c r="M92" s="84">
        <v>1</v>
      </c>
      <c r="N92" s="87"/>
    </row>
    <row r="93" spans="1:14" ht="132" customHeight="1">
      <c r="A93" s="410"/>
      <c r="B93" s="86" t="s">
        <v>219</v>
      </c>
      <c r="C93" s="86" t="s">
        <v>220</v>
      </c>
      <c r="D93" s="61" t="s">
        <v>186</v>
      </c>
      <c r="E93" s="61" t="s">
        <v>333</v>
      </c>
      <c r="F93" s="79">
        <v>5</v>
      </c>
      <c r="G93" s="61">
        <v>2</v>
      </c>
      <c r="H93" s="79">
        <v>10</v>
      </c>
      <c r="I93" s="84">
        <v>1</v>
      </c>
      <c r="J93" s="105">
        <v>0</v>
      </c>
      <c r="K93" s="105">
        <v>0</v>
      </c>
      <c r="L93" s="105">
        <v>0</v>
      </c>
      <c r="M93" s="84">
        <v>1</v>
      </c>
      <c r="N93" s="87"/>
    </row>
    <row r="94" spans="1:14" ht="104.25" customHeight="1">
      <c r="A94" s="410"/>
      <c r="B94" s="40" t="s">
        <v>221</v>
      </c>
      <c r="C94" s="40" t="s">
        <v>222</v>
      </c>
      <c r="D94" s="61" t="s">
        <v>186</v>
      </c>
      <c r="E94" s="61" t="s">
        <v>209</v>
      </c>
      <c r="F94" s="79">
        <v>3</v>
      </c>
      <c r="G94" s="61">
        <v>3</v>
      </c>
      <c r="H94" s="79">
        <v>3</v>
      </c>
      <c r="I94" s="84">
        <v>1</v>
      </c>
      <c r="J94" s="105">
        <v>0</v>
      </c>
      <c r="K94" s="105">
        <v>0</v>
      </c>
      <c r="L94" s="105">
        <v>0</v>
      </c>
      <c r="M94" s="84">
        <v>1</v>
      </c>
      <c r="N94" s="93"/>
    </row>
    <row r="95" spans="1:14" ht="150" customHeight="1">
      <c r="A95" s="411"/>
      <c r="B95" s="90" t="s">
        <v>223</v>
      </c>
      <c r="C95" s="88" t="s">
        <v>237</v>
      </c>
      <c r="D95" s="54" t="s">
        <v>186</v>
      </c>
      <c r="E95" s="61" t="s">
        <v>333</v>
      </c>
      <c r="F95" s="110">
        <v>4</v>
      </c>
      <c r="G95" s="54">
        <v>1</v>
      </c>
      <c r="H95" s="110">
        <v>1</v>
      </c>
      <c r="I95" s="111">
        <v>1</v>
      </c>
      <c r="J95" s="112">
        <v>0</v>
      </c>
      <c r="K95" s="112">
        <v>0</v>
      </c>
      <c r="L95" s="112">
        <v>0</v>
      </c>
      <c r="M95" s="111">
        <v>1</v>
      </c>
      <c r="N95" s="92"/>
    </row>
    <row r="96" spans="1:14" ht="126" customHeight="1">
      <c r="A96" s="89" t="s">
        <v>224</v>
      </c>
      <c r="B96" s="90" t="s">
        <v>225</v>
      </c>
      <c r="C96" s="90" t="s">
        <v>226</v>
      </c>
      <c r="D96" s="54" t="s">
        <v>186</v>
      </c>
      <c r="E96" s="61" t="s">
        <v>333</v>
      </c>
      <c r="F96" s="110">
        <v>1</v>
      </c>
      <c r="G96" s="54">
        <v>1</v>
      </c>
      <c r="H96" s="110">
        <v>1</v>
      </c>
      <c r="I96" s="111">
        <v>1</v>
      </c>
      <c r="J96" s="54" t="s">
        <v>227</v>
      </c>
      <c r="K96" s="110" t="s">
        <v>228</v>
      </c>
      <c r="L96" s="110" t="s">
        <v>229</v>
      </c>
      <c r="M96" s="111">
        <v>1</v>
      </c>
      <c r="N96" s="91" t="s">
        <v>230</v>
      </c>
    </row>
    <row r="97" spans="1:47" ht="135">
      <c r="A97" s="89" t="s">
        <v>231</v>
      </c>
      <c r="B97" s="90" t="s">
        <v>232</v>
      </c>
      <c r="C97" s="90" t="s">
        <v>233</v>
      </c>
      <c r="D97" s="54" t="s">
        <v>186</v>
      </c>
      <c r="E97" s="54" t="s">
        <v>209</v>
      </c>
      <c r="F97" s="110">
        <v>16</v>
      </c>
      <c r="G97" s="54">
        <v>4</v>
      </c>
      <c r="H97" s="110">
        <v>24</v>
      </c>
      <c r="I97" s="111">
        <v>1</v>
      </c>
      <c r="J97" s="112">
        <v>0</v>
      </c>
      <c r="K97" s="112">
        <v>0</v>
      </c>
      <c r="L97" s="112">
        <v>0</v>
      </c>
      <c r="M97" s="111">
        <v>1</v>
      </c>
      <c r="N97" s="92"/>
    </row>
    <row r="98" spans="1:47" ht="101.25" customHeight="1">
      <c r="A98" s="90" t="s">
        <v>234</v>
      </c>
      <c r="B98" s="90" t="s">
        <v>235</v>
      </c>
      <c r="C98" s="90" t="s">
        <v>236</v>
      </c>
      <c r="D98" s="54" t="s">
        <v>186</v>
      </c>
      <c r="E98" s="61" t="s">
        <v>333</v>
      </c>
      <c r="F98" s="110">
        <v>8</v>
      </c>
      <c r="G98" s="54">
        <v>2</v>
      </c>
      <c r="H98" s="113">
        <v>4</v>
      </c>
      <c r="I98" s="111">
        <v>1</v>
      </c>
      <c r="J98" s="112">
        <v>0</v>
      </c>
      <c r="K98" s="112">
        <v>0</v>
      </c>
      <c r="L98" s="112">
        <v>0</v>
      </c>
      <c r="M98" s="111">
        <v>1</v>
      </c>
      <c r="N98" s="92"/>
    </row>
    <row r="99" spans="1:47">
      <c r="A99" s="42" t="s">
        <v>335</v>
      </c>
      <c r="C99" s="37"/>
      <c r="D99" s="61"/>
      <c r="E99" s="61"/>
      <c r="F99" s="61"/>
      <c r="G99" s="61"/>
      <c r="H99" s="61"/>
      <c r="I99" s="61"/>
      <c r="J99" s="61"/>
      <c r="K99" s="61"/>
      <c r="L99" s="61"/>
      <c r="M99" s="61"/>
      <c r="N99" s="37"/>
    </row>
    <row r="100" spans="1:47" ht="45" customHeight="1">
      <c r="A100" s="412" t="s">
        <v>109</v>
      </c>
      <c r="B100" s="392" t="s">
        <v>238</v>
      </c>
      <c r="C100" s="172" t="s">
        <v>239</v>
      </c>
      <c r="D100" s="172" t="s">
        <v>240</v>
      </c>
      <c r="E100" s="172" t="s">
        <v>90</v>
      </c>
      <c r="F100" s="172">
        <v>8</v>
      </c>
      <c r="G100" s="172">
        <v>4</v>
      </c>
      <c r="H100" s="172">
        <v>5</v>
      </c>
      <c r="I100" s="173">
        <v>1</v>
      </c>
      <c r="J100" s="172">
        <v>0</v>
      </c>
      <c r="K100" s="172">
        <v>0</v>
      </c>
      <c r="L100" s="172">
        <v>0</v>
      </c>
      <c r="M100" s="172">
        <v>0</v>
      </c>
      <c r="N100" s="52"/>
    </row>
    <row r="101" spans="1:47" ht="85.5" customHeight="1">
      <c r="A101" s="413"/>
      <c r="B101" s="393"/>
      <c r="C101" s="174" t="s">
        <v>241</v>
      </c>
      <c r="D101" s="172" t="s">
        <v>96</v>
      </c>
      <c r="E101" s="172" t="s">
        <v>242</v>
      </c>
      <c r="F101" s="172">
        <v>34</v>
      </c>
      <c r="G101" s="172">
        <v>34</v>
      </c>
      <c r="H101" s="172">
        <v>34</v>
      </c>
      <c r="I101" s="173">
        <v>1</v>
      </c>
      <c r="J101" s="175">
        <v>17500</v>
      </c>
      <c r="K101" s="175">
        <v>17500</v>
      </c>
      <c r="L101" s="172" t="s">
        <v>243</v>
      </c>
      <c r="M101" s="173">
        <v>1</v>
      </c>
      <c r="N101" s="172"/>
    </row>
    <row r="102" spans="1:47" ht="58.5" customHeight="1">
      <c r="A102" s="413"/>
      <c r="B102" s="393"/>
      <c r="C102" s="172" t="s">
        <v>245</v>
      </c>
      <c r="D102" s="172" t="s">
        <v>246</v>
      </c>
      <c r="E102" s="172" t="s">
        <v>247</v>
      </c>
      <c r="F102" s="172">
        <v>3</v>
      </c>
      <c r="G102" s="172">
        <v>3</v>
      </c>
      <c r="H102" s="172">
        <v>3</v>
      </c>
      <c r="I102" s="173">
        <v>1</v>
      </c>
      <c r="J102" s="172" t="s">
        <v>248</v>
      </c>
      <c r="K102" s="172" t="s">
        <v>248</v>
      </c>
      <c r="L102" s="172" t="s">
        <v>248</v>
      </c>
      <c r="M102" s="173">
        <v>1</v>
      </c>
      <c r="N102" s="172" t="s">
        <v>249</v>
      </c>
    </row>
    <row r="103" spans="1:47" ht="70.5" customHeight="1">
      <c r="A103" s="413"/>
      <c r="B103" s="393"/>
      <c r="C103" s="172" t="s">
        <v>250</v>
      </c>
      <c r="D103" s="172" t="s">
        <v>251</v>
      </c>
      <c r="E103" s="172" t="s">
        <v>242</v>
      </c>
      <c r="F103" s="172">
        <v>8</v>
      </c>
      <c r="G103" s="172">
        <v>4</v>
      </c>
      <c r="H103" s="172">
        <v>7</v>
      </c>
      <c r="I103" s="173">
        <v>1</v>
      </c>
      <c r="J103" s="175">
        <v>29000</v>
      </c>
      <c r="K103" s="175">
        <v>29000</v>
      </c>
      <c r="L103" s="175">
        <v>29000</v>
      </c>
      <c r="M103" s="173">
        <v>1</v>
      </c>
      <c r="N103" s="176" t="s">
        <v>252</v>
      </c>
    </row>
    <row r="104" spans="1:47" ht="82.5" customHeight="1">
      <c r="A104" s="414"/>
      <c r="B104" s="394"/>
      <c r="C104" s="172" t="s">
        <v>253</v>
      </c>
      <c r="D104" s="172" t="s">
        <v>254</v>
      </c>
      <c r="E104" s="172" t="s">
        <v>255</v>
      </c>
      <c r="F104" s="172">
        <v>10</v>
      </c>
      <c r="G104" s="172">
        <v>14</v>
      </c>
      <c r="H104" s="172">
        <v>14</v>
      </c>
      <c r="I104" s="173">
        <v>1</v>
      </c>
      <c r="J104" s="175">
        <v>34657</v>
      </c>
      <c r="K104" s="175">
        <v>34657</v>
      </c>
      <c r="L104" s="175">
        <v>34657</v>
      </c>
      <c r="M104" s="173">
        <v>1</v>
      </c>
      <c r="N104" s="176" t="s">
        <v>256</v>
      </c>
    </row>
    <row r="105" spans="1:47" ht="94.5" customHeight="1">
      <c r="A105" s="415" t="s">
        <v>110</v>
      </c>
      <c r="B105" s="395" t="s">
        <v>244</v>
      </c>
      <c r="C105" s="166" t="s">
        <v>257</v>
      </c>
      <c r="D105" s="166" t="s">
        <v>251</v>
      </c>
      <c r="E105" s="166" t="s">
        <v>258</v>
      </c>
      <c r="F105" s="166">
        <v>34</v>
      </c>
      <c r="G105" s="166">
        <v>17</v>
      </c>
      <c r="H105" s="166">
        <v>33</v>
      </c>
      <c r="I105" s="167">
        <v>1</v>
      </c>
      <c r="J105" s="168">
        <v>0</v>
      </c>
      <c r="K105" s="168">
        <v>0</v>
      </c>
      <c r="L105" s="168">
        <v>0</v>
      </c>
      <c r="M105" s="167">
        <v>0</v>
      </c>
      <c r="N105" s="166" t="s">
        <v>259</v>
      </c>
    </row>
    <row r="106" spans="1:47" ht="84" customHeight="1">
      <c r="A106" s="416"/>
      <c r="B106" s="396"/>
      <c r="C106" s="166" t="s">
        <v>260</v>
      </c>
      <c r="D106" s="166" t="s">
        <v>261</v>
      </c>
      <c r="E106" s="166" t="s">
        <v>262</v>
      </c>
      <c r="F106" s="166">
        <v>70</v>
      </c>
      <c r="G106" s="166">
        <v>70</v>
      </c>
      <c r="H106" s="166">
        <v>70</v>
      </c>
      <c r="I106" s="167">
        <v>1</v>
      </c>
      <c r="J106" s="168" t="s">
        <v>263</v>
      </c>
      <c r="K106" s="168" t="s">
        <v>263</v>
      </c>
      <c r="L106" s="168" t="s">
        <v>263</v>
      </c>
      <c r="M106" s="167">
        <v>1</v>
      </c>
      <c r="N106" s="166" t="s">
        <v>249</v>
      </c>
    </row>
    <row r="107" spans="1:47" ht="75">
      <c r="A107" s="416"/>
      <c r="B107" s="396"/>
      <c r="C107" s="166" t="s">
        <v>264</v>
      </c>
      <c r="D107" s="166" t="s">
        <v>162</v>
      </c>
      <c r="E107" s="169" t="s">
        <v>265</v>
      </c>
      <c r="F107" s="166">
        <v>272</v>
      </c>
      <c r="G107" s="166">
        <v>68</v>
      </c>
      <c r="H107" s="166">
        <v>204</v>
      </c>
      <c r="I107" s="167">
        <v>0.75</v>
      </c>
      <c r="J107" s="168">
        <v>68000</v>
      </c>
      <c r="K107" s="168">
        <v>17000</v>
      </c>
      <c r="L107" s="168">
        <v>51000</v>
      </c>
      <c r="M107" s="167">
        <v>0.75</v>
      </c>
      <c r="N107" s="166" t="s">
        <v>266</v>
      </c>
    </row>
    <row r="108" spans="1:47" s="1" customFormat="1" ht="143.25" customHeight="1">
      <c r="A108" s="416"/>
      <c r="B108" s="396"/>
      <c r="C108" s="170" t="s">
        <v>267</v>
      </c>
      <c r="D108" s="166" t="s">
        <v>246</v>
      </c>
      <c r="E108" s="166" t="s">
        <v>246</v>
      </c>
      <c r="F108" s="166">
        <v>1</v>
      </c>
      <c r="G108" s="166">
        <v>1</v>
      </c>
      <c r="H108" s="166">
        <v>1</v>
      </c>
      <c r="I108" s="167">
        <v>1</v>
      </c>
      <c r="J108" s="168">
        <v>400000</v>
      </c>
      <c r="K108" s="168">
        <v>400000</v>
      </c>
      <c r="L108" s="168">
        <v>400000</v>
      </c>
      <c r="M108" s="167">
        <v>1</v>
      </c>
      <c r="N108" s="166" t="s">
        <v>268</v>
      </c>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row>
    <row r="109" spans="1:47" s="1" customFormat="1" ht="121.5" customHeight="1">
      <c r="A109" s="417"/>
      <c r="B109" s="397"/>
      <c r="C109" s="166" t="s">
        <v>269</v>
      </c>
      <c r="D109" s="166" t="s">
        <v>246</v>
      </c>
      <c r="E109" s="166" t="s">
        <v>270</v>
      </c>
      <c r="F109" s="166">
        <v>70</v>
      </c>
      <c r="G109" s="166">
        <v>70</v>
      </c>
      <c r="H109" s="166">
        <v>100</v>
      </c>
      <c r="I109" s="167">
        <v>1</v>
      </c>
      <c r="J109" s="167" t="s">
        <v>271</v>
      </c>
      <c r="K109" s="167" t="s">
        <v>271</v>
      </c>
      <c r="L109" s="167" t="s">
        <v>271</v>
      </c>
      <c r="M109" s="167">
        <v>1</v>
      </c>
      <c r="N109" s="171" t="s">
        <v>266</v>
      </c>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row>
    <row r="110" spans="1:47" s="1" customFormat="1" ht="111" customHeight="1">
      <c r="A110" s="389" t="s">
        <v>68</v>
      </c>
      <c r="B110" s="389" t="s">
        <v>272</v>
      </c>
      <c r="C110" s="186" t="s">
        <v>273</v>
      </c>
      <c r="D110" s="187" t="s">
        <v>162</v>
      </c>
      <c r="E110" s="188" t="s">
        <v>265</v>
      </c>
      <c r="F110" s="189">
        <v>34</v>
      </c>
      <c r="G110" s="187">
        <v>34</v>
      </c>
      <c r="H110" s="187">
        <v>102</v>
      </c>
      <c r="I110" s="190">
        <v>0.75</v>
      </c>
      <c r="J110" s="190">
        <v>0</v>
      </c>
      <c r="K110" s="190">
        <v>0</v>
      </c>
      <c r="L110" s="190">
        <v>0</v>
      </c>
      <c r="M110" s="190">
        <v>0</v>
      </c>
      <c r="N110" s="191">
        <v>0</v>
      </c>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row>
    <row r="111" spans="1:47" s="1" customFormat="1" ht="68.25" customHeight="1">
      <c r="A111" s="390"/>
      <c r="B111" s="390"/>
      <c r="C111" s="186" t="s">
        <v>274</v>
      </c>
      <c r="D111" s="187" t="s">
        <v>275</v>
      </c>
      <c r="E111" s="188" t="s">
        <v>276</v>
      </c>
      <c r="F111" s="192">
        <v>2</v>
      </c>
      <c r="G111" s="187">
        <v>1</v>
      </c>
      <c r="H111" s="187">
        <v>1</v>
      </c>
      <c r="I111" s="190">
        <v>1</v>
      </c>
      <c r="J111" s="193">
        <v>0</v>
      </c>
      <c r="K111" s="193">
        <v>0</v>
      </c>
      <c r="L111" s="193">
        <v>0</v>
      </c>
      <c r="M111" s="193">
        <v>0</v>
      </c>
      <c r="N111" s="193" t="s">
        <v>277</v>
      </c>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row>
    <row r="112" spans="1:47" s="1" customFormat="1" ht="110.25" customHeight="1">
      <c r="A112" s="390"/>
      <c r="B112" s="390"/>
      <c r="C112" s="194" t="s">
        <v>278</v>
      </c>
      <c r="D112" s="187" t="s">
        <v>88</v>
      </c>
      <c r="E112" s="187" t="s">
        <v>279</v>
      </c>
      <c r="F112" s="187">
        <v>2</v>
      </c>
      <c r="G112" s="187">
        <v>1</v>
      </c>
      <c r="H112" s="187">
        <v>1</v>
      </c>
      <c r="I112" s="190">
        <v>1</v>
      </c>
      <c r="J112" s="187">
        <v>0</v>
      </c>
      <c r="K112" s="187">
        <v>0</v>
      </c>
      <c r="L112" s="187">
        <v>0</v>
      </c>
      <c r="M112" s="187">
        <v>0</v>
      </c>
      <c r="N112" s="187" t="s">
        <v>280</v>
      </c>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row>
    <row r="113" spans="1:47" ht="84" customHeight="1">
      <c r="A113" s="390"/>
      <c r="B113" s="390"/>
      <c r="C113" s="194" t="s">
        <v>281</v>
      </c>
      <c r="D113" s="187" t="s">
        <v>261</v>
      </c>
      <c r="E113" s="187" t="s">
        <v>282</v>
      </c>
      <c r="F113" s="187">
        <v>12</v>
      </c>
      <c r="G113" s="187">
        <v>12</v>
      </c>
      <c r="H113" s="187">
        <v>12</v>
      </c>
      <c r="I113" s="190">
        <v>1</v>
      </c>
      <c r="J113" s="187">
        <v>0</v>
      </c>
      <c r="K113" s="187">
        <v>0</v>
      </c>
      <c r="L113" s="187">
        <v>0</v>
      </c>
      <c r="M113" s="187">
        <v>0</v>
      </c>
      <c r="N113" s="187" t="s">
        <v>283</v>
      </c>
    </row>
    <row r="114" spans="1:47" s="1" customFormat="1" ht="99.75" customHeight="1">
      <c r="A114" s="391"/>
      <c r="B114" s="391"/>
      <c r="C114" s="194" t="s">
        <v>284</v>
      </c>
      <c r="D114" s="187" t="s">
        <v>285</v>
      </c>
      <c r="E114" s="187" t="s">
        <v>286</v>
      </c>
      <c r="F114" s="187">
        <v>7</v>
      </c>
      <c r="G114" s="187">
        <v>4</v>
      </c>
      <c r="H114" s="187">
        <v>5</v>
      </c>
      <c r="I114" s="190">
        <v>1</v>
      </c>
      <c r="J114" s="187">
        <v>0</v>
      </c>
      <c r="K114" s="187">
        <v>0</v>
      </c>
      <c r="L114" s="187">
        <v>0</v>
      </c>
      <c r="M114" s="187">
        <v>0</v>
      </c>
      <c r="N114" s="187" t="s">
        <v>287</v>
      </c>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row>
    <row r="115" spans="1:47" ht="144" customHeight="1">
      <c r="A115" s="418" t="s">
        <v>111</v>
      </c>
      <c r="B115" s="185" t="s">
        <v>288</v>
      </c>
      <c r="C115" s="185" t="s">
        <v>289</v>
      </c>
      <c r="D115" s="172" t="s">
        <v>290</v>
      </c>
      <c r="E115" s="172" t="s">
        <v>291</v>
      </c>
      <c r="F115" s="172">
        <v>7</v>
      </c>
      <c r="G115" s="172">
        <v>4</v>
      </c>
      <c r="H115" s="172">
        <v>5</v>
      </c>
      <c r="I115" s="173">
        <v>1</v>
      </c>
      <c r="J115" s="172">
        <v>0</v>
      </c>
      <c r="K115" s="172">
        <v>0</v>
      </c>
      <c r="L115" s="172">
        <v>0</v>
      </c>
      <c r="M115" s="172">
        <v>0</v>
      </c>
      <c r="N115" s="172" t="s">
        <v>292</v>
      </c>
    </row>
    <row r="116" spans="1:47" ht="112.5" customHeight="1">
      <c r="A116" s="419"/>
      <c r="B116" s="203" t="s">
        <v>293</v>
      </c>
      <c r="C116" s="203" t="s">
        <v>294</v>
      </c>
      <c r="D116" s="203" t="s">
        <v>246</v>
      </c>
      <c r="E116" s="203" t="s">
        <v>295</v>
      </c>
      <c r="F116" s="203">
        <v>5</v>
      </c>
      <c r="G116" s="203">
        <v>2</v>
      </c>
      <c r="H116" s="203">
        <v>2</v>
      </c>
      <c r="I116" s="204">
        <v>1</v>
      </c>
      <c r="J116" s="205">
        <v>0</v>
      </c>
      <c r="K116" s="205">
        <v>0</v>
      </c>
      <c r="L116" s="205">
        <v>0</v>
      </c>
      <c r="M116" s="205">
        <v>0</v>
      </c>
      <c r="N116" s="206">
        <v>0</v>
      </c>
    </row>
    <row r="117" spans="1:47">
      <c r="A117" s="43" t="s">
        <v>336</v>
      </c>
      <c r="B117" s="49"/>
      <c r="C117" s="49"/>
      <c r="D117" s="61"/>
      <c r="E117" s="61"/>
      <c r="F117" s="61"/>
      <c r="G117" s="61"/>
      <c r="H117" s="61"/>
      <c r="I117" s="61"/>
      <c r="J117" s="105"/>
      <c r="K117" s="105"/>
      <c r="L117" s="105"/>
      <c r="M117" s="105"/>
      <c r="N117" s="49"/>
    </row>
    <row r="118" spans="1:47" ht="30">
      <c r="A118" s="421" t="s">
        <v>321</v>
      </c>
      <c r="B118" s="389" t="s">
        <v>323</v>
      </c>
      <c r="C118" s="207" t="s">
        <v>325</v>
      </c>
      <c r="D118" s="187" t="s">
        <v>96</v>
      </c>
      <c r="E118" s="187" t="s">
        <v>96</v>
      </c>
      <c r="F118" s="187">
        <v>10</v>
      </c>
      <c r="G118" s="187">
        <v>10</v>
      </c>
      <c r="H118" s="187">
        <v>15</v>
      </c>
      <c r="I118" s="208">
        <v>1</v>
      </c>
      <c r="J118" s="209">
        <v>0</v>
      </c>
      <c r="K118" s="209">
        <v>0</v>
      </c>
      <c r="L118" s="209">
        <v>0</v>
      </c>
      <c r="M118" s="209">
        <v>0</v>
      </c>
      <c r="N118" s="210"/>
    </row>
    <row r="119" spans="1:47" ht="30">
      <c r="A119" s="422"/>
      <c r="B119" s="390"/>
      <c r="C119" s="207" t="s">
        <v>326</v>
      </c>
      <c r="D119" s="187" t="s">
        <v>102</v>
      </c>
      <c r="E119" s="187" t="s">
        <v>102</v>
      </c>
      <c r="F119" s="187">
        <v>8</v>
      </c>
      <c r="G119" s="187">
        <v>8</v>
      </c>
      <c r="H119" s="187">
        <v>14</v>
      </c>
      <c r="I119" s="208">
        <v>1</v>
      </c>
      <c r="J119" s="209">
        <v>0</v>
      </c>
      <c r="K119" s="209">
        <v>0</v>
      </c>
      <c r="L119" s="209">
        <v>0</v>
      </c>
      <c r="M119" s="209">
        <v>0</v>
      </c>
      <c r="N119" s="210"/>
    </row>
    <row r="120" spans="1:47" ht="30">
      <c r="A120" s="422"/>
      <c r="B120" s="390"/>
      <c r="C120" s="211" t="s">
        <v>327</v>
      </c>
      <c r="D120" s="187" t="s">
        <v>332</v>
      </c>
      <c r="E120" s="187" t="s">
        <v>332</v>
      </c>
      <c r="F120" s="187">
        <v>34</v>
      </c>
      <c r="G120" s="187">
        <v>34</v>
      </c>
      <c r="H120" s="187">
        <v>34</v>
      </c>
      <c r="I120" s="208">
        <v>1</v>
      </c>
      <c r="J120" s="209">
        <v>0</v>
      </c>
      <c r="K120" s="209">
        <v>0</v>
      </c>
      <c r="L120" s="209">
        <v>0</v>
      </c>
      <c r="M120" s="209">
        <v>0</v>
      </c>
      <c r="N120" s="210"/>
    </row>
    <row r="121" spans="1:47" ht="30">
      <c r="A121" s="422"/>
      <c r="B121" s="390"/>
      <c r="C121" s="211" t="s">
        <v>328</v>
      </c>
      <c r="D121" s="187" t="s">
        <v>332</v>
      </c>
      <c r="E121" s="187" t="s">
        <v>332</v>
      </c>
      <c r="F121" s="187">
        <v>8</v>
      </c>
      <c r="G121" s="187">
        <v>8</v>
      </c>
      <c r="H121" s="187">
        <v>8</v>
      </c>
      <c r="I121" s="208">
        <v>1</v>
      </c>
      <c r="J121" s="209">
        <v>0</v>
      </c>
      <c r="K121" s="209">
        <v>0</v>
      </c>
      <c r="L121" s="209">
        <v>0</v>
      </c>
      <c r="M121" s="209">
        <v>0</v>
      </c>
      <c r="N121" s="210"/>
    </row>
    <row r="122" spans="1:47" ht="30">
      <c r="A122" s="423"/>
      <c r="B122" s="391"/>
      <c r="C122" s="211" t="s">
        <v>331</v>
      </c>
      <c r="D122" s="187" t="s">
        <v>94</v>
      </c>
      <c r="E122" s="187" t="s">
        <v>94</v>
      </c>
      <c r="F122" s="187">
        <v>10</v>
      </c>
      <c r="G122" s="187">
        <v>10</v>
      </c>
      <c r="H122" s="187">
        <v>14</v>
      </c>
      <c r="I122" s="208">
        <v>1</v>
      </c>
      <c r="J122" s="209">
        <v>0</v>
      </c>
      <c r="K122" s="209">
        <v>0</v>
      </c>
      <c r="L122" s="209">
        <v>0</v>
      </c>
      <c r="M122" s="209">
        <v>0</v>
      </c>
      <c r="N122" s="210"/>
    </row>
    <row r="123" spans="1:47" ht="47.25" customHeight="1">
      <c r="A123" s="424" t="s">
        <v>322</v>
      </c>
      <c r="B123" s="398" t="s">
        <v>324</v>
      </c>
      <c r="C123" s="212" t="s">
        <v>329</v>
      </c>
      <c r="D123" s="177" t="s">
        <v>102</v>
      </c>
      <c r="E123" s="177" t="s">
        <v>102</v>
      </c>
      <c r="F123" s="177">
        <v>34</v>
      </c>
      <c r="G123" s="177">
        <v>34</v>
      </c>
      <c r="H123" s="177">
        <v>34</v>
      </c>
      <c r="I123" s="213">
        <v>1</v>
      </c>
      <c r="J123" s="214">
        <v>0</v>
      </c>
      <c r="K123" s="214">
        <v>0</v>
      </c>
      <c r="L123" s="214">
        <v>0</v>
      </c>
      <c r="M123" s="214">
        <v>0</v>
      </c>
      <c r="N123" s="215"/>
    </row>
    <row r="124" spans="1:47" ht="32.25" customHeight="1">
      <c r="A124" s="425"/>
      <c r="B124" s="399"/>
      <c r="C124" s="212" t="s">
        <v>330</v>
      </c>
      <c r="D124" s="177" t="s">
        <v>102</v>
      </c>
      <c r="E124" s="177" t="s">
        <v>102</v>
      </c>
      <c r="F124" s="177">
        <v>10</v>
      </c>
      <c r="G124" s="177">
        <v>10</v>
      </c>
      <c r="H124" s="177">
        <v>12</v>
      </c>
      <c r="I124" s="213">
        <v>1</v>
      </c>
      <c r="J124" s="214">
        <v>0</v>
      </c>
      <c r="K124" s="214">
        <v>0</v>
      </c>
      <c r="L124" s="214">
        <v>0</v>
      </c>
      <c r="M124" s="214">
        <v>0</v>
      </c>
      <c r="N124" s="215"/>
    </row>
    <row r="125" spans="1:47">
      <c r="A125" s="44" t="s">
        <v>337</v>
      </c>
      <c r="B125" s="49"/>
      <c r="C125" s="49"/>
      <c r="D125" s="61"/>
      <c r="E125" s="61"/>
      <c r="F125" s="61"/>
      <c r="G125" s="61"/>
      <c r="H125" s="61"/>
      <c r="I125" s="61"/>
      <c r="J125" s="61"/>
      <c r="K125" s="61"/>
      <c r="L125" s="61"/>
      <c r="M125" s="61"/>
      <c r="N125" s="49"/>
    </row>
    <row r="126" spans="1:47" ht="89.25">
      <c r="A126" s="199" t="s">
        <v>177</v>
      </c>
      <c r="B126" s="200" t="s">
        <v>178</v>
      </c>
      <c r="C126" s="200" t="s">
        <v>179</v>
      </c>
      <c r="D126" s="200" t="s">
        <v>180</v>
      </c>
      <c r="E126" s="200" t="s">
        <v>181</v>
      </c>
      <c r="F126" s="172">
        <v>12</v>
      </c>
      <c r="G126" s="201">
        <v>3</v>
      </c>
      <c r="H126" s="201">
        <v>3</v>
      </c>
      <c r="I126" s="173">
        <v>1</v>
      </c>
      <c r="J126" s="184">
        <v>0</v>
      </c>
      <c r="K126" s="184">
        <v>0</v>
      </c>
      <c r="L126" s="184">
        <v>0</v>
      </c>
      <c r="M126" s="173">
        <v>1</v>
      </c>
      <c r="N126" s="172"/>
    </row>
    <row r="127" spans="1:47" ht="51">
      <c r="A127" s="420" t="s">
        <v>182</v>
      </c>
      <c r="B127" s="197" t="s">
        <v>183</v>
      </c>
      <c r="C127" s="197" t="s">
        <v>184</v>
      </c>
      <c r="D127" s="197" t="s">
        <v>185</v>
      </c>
      <c r="E127" s="197" t="s">
        <v>186</v>
      </c>
      <c r="F127" s="197">
        <v>3</v>
      </c>
      <c r="G127" s="197">
        <v>1</v>
      </c>
      <c r="H127" s="197">
        <v>1</v>
      </c>
      <c r="I127" s="190">
        <v>1</v>
      </c>
      <c r="J127" s="193">
        <v>0</v>
      </c>
      <c r="K127" s="193">
        <v>0</v>
      </c>
      <c r="L127" s="193">
        <v>0</v>
      </c>
      <c r="M127" s="190">
        <v>1</v>
      </c>
      <c r="N127" s="187"/>
    </row>
    <row r="128" spans="1:47" ht="83.25" customHeight="1">
      <c r="A128" s="420"/>
      <c r="B128" s="197" t="s">
        <v>187</v>
      </c>
      <c r="C128" s="197" t="s">
        <v>188</v>
      </c>
      <c r="D128" s="197" t="s">
        <v>189</v>
      </c>
      <c r="E128" s="197" t="s">
        <v>190</v>
      </c>
      <c r="F128" s="197">
        <v>1</v>
      </c>
      <c r="G128" s="197">
        <v>1</v>
      </c>
      <c r="H128" s="197">
        <v>1</v>
      </c>
      <c r="I128" s="190">
        <v>1</v>
      </c>
      <c r="J128" s="198">
        <v>337425</v>
      </c>
      <c r="K128" s="198">
        <v>337425</v>
      </c>
      <c r="L128" s="198">
        <v>337425</v>
      </c>
      <c r="M128" s="190">
        <v>1</v>
      </c>
      <c r="N128" s="187" t="s">
        <v>191</v>
      </c>
    </row>
    <row r="129" spans="1:14" ht="38.25">
      <c r="A129" s="405" t="s">
        <v>192</v>
      </c>
      <c r="B129" s="202" t="s">
        <v>193</v>
      </c>
      <c r="C129" s="202" t="s">
        <v>175</v>
      </c>
      <c r="D129" s="202" t="s">
        <v>176</v>
      </c>
      <c r="E129" s="202" t="s">
        <v>90</v>
      </c>
      <c r="F129" s="202">
        <v>17</v>
      </c>
      <c r="G129" s="202">
        <v>17</v>
      </c>
      <c r="H129" s="202">
        <v>17</v>
      </c>
      <c r="I129" s="178">
        <v>1</v>
      </c>
      <c r="J129" s="216">
        <v>226182</v>
      </c>
      <c r="K129" s="216">
        <v>226182</v>
      </c>
      <c r="L129" s="216">
        <v>226182</v>
      </c>
      <c r="M129" s="178">
        <v>1</v>
      </c>
      <c r="N129" s="177"/>
    </row>
    <row r="130" spans="1:14" ht="63.75">
      <c r="A130" s="405"/>
      <c r="B130" s="202" t="s">
        <v>194</v>
      </c>
      <c r="C130" s="202" t="s">
        <v>195</v>
      </c>
      <c r="D130" s="202" t="s">
        <v>185</v>
      </c>
      <c r="E130" s="202" t="s">
        <v>186</v>
      </c>
      <c r="F130" s="202">
        <v>34</v>
      </c>
      <c r="G130" s="202">
        <v>34</v>
      </c>
      <c r="H130" s="202">
        <v>34</v>
      </c>
      <c r="I130" s="178">
        <v>1</v>
      </c>
      <c r="J130" s="180">
        <v>0</v>
      </c>
      <c r="K130" s="180">
        <v>0</v>
      </c>
      <c r="L130" s="180">
        <v>0</v>
      </c>
      <c r="M130" s="178">
        <v>1</v>
      </c>
      <c r="N130" s="177"/>
    </row>
    <row r="131" spans="1:14" ht="63.75" customHeight="1">
      <c r="A131" s="217" t="s">
        <v>196</v>
      </c>
      <c r="B131" s="202" t="s">
        <v>197</v>
      </c>
      <c r="C131" s="202" t="s">
        <v>197</v>
      </c>
      <c r="D131" s="202" t="s">
        <v>198</v>
      </c>
      <c r="E131" s="202" t="s">
        <v>199</v>
      </c>
      <c r="F131" s="202">
        <v>1</v>
      </c>
      <c r="G131" s="202">
        <v>1</v>
      </c>
      <c r="H131" s="202">
        <v>1</v>
      </c>
      <c r="I131" s="178">
        <v>1</v>
      </c>
      <c r="J131" s="216">
        <v>85300</v>
      </c>
      <c r="K131" s="216">
        <v>85300</v>
      </c>
      <c r="L131" s="216">
        <v>85300</v>
      </c>
      <c r="M131" s="178">
        <v>1</v>
      </c>
      <c r="N131" s="177" t="s">
        <v>200</v>
      </c>
    </row>
    <row r="132" spans="1:14" ht="66.75" customHeight="1">
      <c r="A132" s="199" t="s">
        <v>201</v>
      </c>
      <c r="B132" s="200" t="s">
        <v>202</v>
      </c>
      <c r="C132" s="200" t="s">
        <v>203</v>
      </c>
      <c r="D132" s="200" t="s">
        <v>185</v>
      </c>
      <c r="E132" s="200" t="s">
        <v>186</v>
      </c>
      <c r="F132" s="200">
        <v>15</v>
      </c>
      <c r="G132" s="200">
        <v>5</v>
      </c>
      <c r="H132" s="200">
        <v>5</v>
      </c>
      <c r="I132" s="173">
        <v>1</v>
      </c>
      <c r="J132" s="184">
        <v>0</v>
      </c>
      <c r="K132" s="184">
        <v>0</v>
      </c>
      <c r="L132" s="184">
        <v>0</v>
      </c>
      <c r="M132" s="173">
        <v>1</v>
      </c>
      <c r="N132" s="172"/>
    </row>
    <row r="133" spans="1:14">
      <c r="A133" s="45" t="s">
        <v>338</v>
      </c>
      <c r="B133" s="49"/>
      <c r="C133" s="49"/>
      <c r="D133" s="61"/>
      <c r="E133" s="61"/>
      <c r="F133" s="61"/>
      <c r="G133" s="61"/>
      <c r="H133" s="61"/>
      <c r="I133" s="61"/>
      <c r="J133" s="61"/>
      <c r="K133" s="61"/>
      <c r="L133" s="61"/>
      <c r="M133" s="61"/>
      <c r="N133" s="49"/>
    </row>
    <row r="134" spans="1:14" s="123" customFormat="1" ht="33" customHeight="1">
      <c r="A134" s="120" t="s">
        <v>388</v>
      </c>
      <c r="B134" s="121"/>
      <c r="C134" s="122"/>
      <c r="D134" s="122"/>
      <c r="E134" s="122"/>
      <c r="F134" s="122"/>
      <c r="G134" s="122"/>
      <c r="H134" s="122"/>
      <c r="I134" s="122"/>
      <c r="J134" s="122"/>
      <c r="K134" s="122"/>
      <c r="L134" s="122"/>
      <c r="M134" s="122"/>
      <c r="N134" s="122"/>
    </row>
    <row r="135" spans="1:14" s="123" customFormat="1" ht="285.75" customHeight="1">
      <c r="A135" s="218"/>
      <c r="B135" s="219" t="s">
        <v>389</v>
      </c>
      <c r="C135" s="219" t="s">
        <v>390</v>
      </c>
      <c r="D135" s="220" t="s">
        <v>391</v>
      </c>
      <c r="E135" s="220" t="s">
        <v>392</v>
      </c>
      <c r="F135" s="220">
        <v>180</v>
      </c>
      <c r="G135" s="220">
        <v>40</v>
      </c>
      <c r="H135" s="220">
        <v>60</v>
      </c>
      <c r="I135" s="220">
        <f>H135/G135*100</f>
        <v>150</v>
      </c>
      <c r="J135" s="221">
        <v>0</v>
      </c>
      <c r="K135" s="221">
        <v>0</v>
      </c>
      <c r="L135" s="221">
        <v>0</v>
      </c>
      <c r="M135" s="222">
        <v>1</v>
      </c>
      <c r="N135" s="223" t="s">
        <v>393</v>
      </c>
    </row>
    <row r="136" spans="1:14" s="123" customFormat="1" ht="294" customHeight="1">
      <c r="A136" s="224"/>
      <c r="B136" s="219" t="s">
        <v>394</v>
      </c>
      <c r="C136" s="219" t="s">
        <v>395</v>
      </c>
      <c r="D136" s="220" t="s">
        <v>391</v>
      </c>
      <c r="E136" s="220" t="s">
        <v>392</v>
      </c>
      <c r="F136" s="220">
        <v>4</v>
      </c>
      <c r="G136" s="220">
        <v>0</v>
      </c>
      <c r="H136" s="220">
        <v>1</v>
      </c>
      <c r="I136" s="225">
        <v>1</v>
      </c>
      <c r="J136" s="221">
        <v>0</v>
      </c>
      <c r="K136" s="221">
        <v>0</v>
      </c>
      <c r="L136" s="221">
        <v>0</v>
      </c>
      <c r="M136" s="222">
        <v>1</v>
      </c>
      <c r="N136" s="220" t="s">
        <v>396</v>
      </c>
    </row>
    <row r="137" spans="1:14" s="123" customFormat="1" ht="26.25" customHeight="1">
      <c r="A137" s="124" t="s">
        <v>397</v>
      </c>
      <c r="B137" s="125"/>
      <c r="C137" s="125"/>
      <c r="D137" s="126"/>
      <c r="E137" s="126"/>
      <c r="F137" s="126"/>
      <c r="G137" s="126"/>
      <c r="H137" s="126"/>
      <c r="I137" s="126"/>
      <c r="J137" s="126"/>
      <c r="K137" s="126"/>
      <c r="L137" s="126"/>
      <c r="M137" s="126"/>
      <c r="N137" s="126"/>
    </row>
    <row r="138" spans="1:14" s="123" customFormat="1" ht="307.5" customHeight="1">
      <c r="A138" s="226"/>
      <c r="B138" s="227" t="s">
        <v>398</v>
      </c>
      <c r="C138" s="227" t="s">
        <v>399</v>
      </c>
      <c r="D138" s="220" t="s">
        <v>391</v>
      </c>
      <c r="E138" s="220" t="s">
        <v>392</v>
      </c>
      <c r="F138" s="220">
        <v>15</v>
      </c>
      <c r="G138" s="220">
        <v>0</v>
      </c>
      <c r="H138" s="220">
        <v>0</v>
      </c>
      <c r="I138" s="220"/>
      <c r="J138" s="221">
        <v>0</v>
      </c>
      <c r="K138" s="221">
        <v>0</v>
      </c>
      <c r="L138" s="221">
        <v>0</v>
      </c>
      <c r="M138" s="222">
        <v>1</v>
      </c>
      <c r="N138" s="220" t="s">
        <v>400</v>
      </c>
    </row>
    <row r="139" spans="1:14" s="123" customFormat="1" ht="268.5" customHeight="1">
      <c r="A139" s="228"/>
      <c r="B139" s="229" t="s">
        <v>401</v>
      </c>
      <c r="C139" s="229" t="s">
        <v>402</v>
      </c>
      <c r="D139" s="230" t="s">
        <v>391</v>
      </c>
      <c r="E139" s="230" t="s">
        <v>392</v>
      </c>
      <c r="F139" s="230">
        <v>306</v>
      </c>
      <c r="G139" s="230">
        <v>0</v>
      </c>
      <c r="H139" s="230">
        <v>0</v>
      </c>
      <c r="I139" s="230">
        <v>0</v>
      </c>
      <c r="J139" s="231">
        <v>0</v>
      </c>
      <c r="K139" s="231">
        <v>0</v>
      </c>
      <c r="L139" s="231">
        <v>0</v>
      </c>
      <c r="M139" s="232">
        <v>1</v>
      </c>
      <c r="N139" s="230" t="s">
        <v>400</v>
      </c>
    </row>
    <row r="140" spans="1:14" s="123" customFormat="1" ht="15" customHeight="1">
      <c r="A140" s="128" t="s">
        <v>403</v>
      </c>
      <c r="B140" s="134"/>
      <c r="C140" s="134"/>
      <c r="D140" s="131"/>
      <c r="E140" s="131"/>
      <c r="F140" s="131"/>
      <c r="G140" s="131"/>
      <c r="H140" s="131"/>
      <c r="I140" s="131"/>
      <c r="J140" s="131"/>
      <c r="K140" s="131"/>
      <c r="L140" s="131"/>
      <c r="M140" s="131"/>
      <c r="N140" s="131"/>
    </row>
    <row r="141" spans="1:14" s="123" customFormat="1" ht="328.5" customHeight="1">
      <c r="A141" s="233"/>
      <c r="B141" s="234" t="s">
        <v>404</v>
      </c>
      <c r="C141" s="234" t="s">
        <v>405</v>
      </c>
      <c r="D141" s="235" t="s">
        <v>391</v>
      </c>
      <c r="E141" s="235" t="s">
        <v>392</v>
      </c>
      <c r="F141" s="235">
        <v>300</v>
      </c>
      <c r="G141" s="235">
        <v>75</v>
      </c>
      <c r="H141" s="235">
        <v>100</v>
      </c>
      <c r="I141" s="236">
        <f>H141/G141*100</f>
        <v>133.33333333333331</v>
      </c>
      <c r="J141" s="237">
        <v>0</v>
      </c>
      <c r="K141" s="237">
        <v>0</v>
      </c>
      <c r="L141" s="237">
        <v>0</v>
      </c>
      <c r="M141" s="238">
        <v>1</v>
      </c>
      <c r="N141" s="235"/>
    </row>
    <row r="142" spans="1:14" s="123" customFormat="1" ht="409.5" customHeight="1">
      <c r="A142" s="228"/>
      <c r="B142" s="229" t="s">
        <v>406</v>
      </c>
      <c r="C142" s="239" t="s">
        <v>407</v>
      </c>
      <c r="D142" s="230" t="s">
        <v>391</v>
      </c>
      <c r="E142" s="230" t="s">
        <v>392</v>
      </c>
      <c r="F142" s="230">
        <v>48</v>
      </c>
      <c r="G142" s="230">
        <v>12</v>
      </c>
      <c r="H142" s="230">
        <v>17</v>
      </c>
      <c r="I142" s="240">
        <f>H142/G142*100</f>
        <v>141.66666666666669</v>
      </c>
      <c r="J142" s="231">
        <v>0</v>
      </c>
      <c r="K142" s="231">
        <v>0</v>
      </c>
      <c r="L142" s="231">
        <v>0</v>
      </c>
      <c r="M142" s="232">
        <v>1</v>
      </c>
      <c r="N142" s="230"/>
    </row>
    <row r="143" spans="1:14" s="123" customFormat="1" ht="250.5" customHeight="1">
      <c r="A143" s="243"/>
      <c r="B143" s="243" t="s">
        <v>408</v>
      </c>
      <c r="C143" s="243" t="s">
        <v>409</v>
      </c>
      <c r="D143" s="220" t="s">
        <v>391</v>
      </c>
      <c r="E143" s="220" t="s">
        <v>392</v>
      </c>
      <c r="F143" s="220">
        <v>80</v>
      </c>
      <c r="G143" s="220">
        <v>20</v>
      </c>
      <c r="H143" s="220">
        <v>32</v>
      </c>
      <c r="I143" s="220">
        <f>H143/G143*100</f>
        <v>160</v>
      </c>
      <c r="J143" s="221">
        <v>0</v>
      </c>
      <c r="K143" s="221">
        <v>0</v>
      </c>
      <c r="L143" s="221">
        <v>0</v>
      </c>
      <c r="M143" s="222">
        <v>1</v>
      </c>
      <c r="N143" s="220"/>
    </row>
    <row r="144" spans="1:14" s="123" customFormat="1" ht="18" customHeight="1">
      <c r="A144" s="128" t="s">
        <v>410</v>
      </c>
      <c r="B144" s="135"/>
      <c r="C144" s="135"/>
      <c r="D144" s="131"/>
      <c r="E144" s="131"/>
      <c r="F144" s="131"/>
      <c r="G144" s="131"/>
      <c r="H144" s="131"/>
      <c r="I144" s="131"/>
      <c r="J144" s="131"/>
      <c r="K144" s="131"/>
      <c r="L144" s="131"/>
      <c r="M144" s="131"/>
      <c r="N144" s="131"/>
    </row>
    <row r="145" spans="1:15" s="123" customFormat="1" ht="159" customHeight="1">
      <c r="A145" s="244"/>
      <c r="B145" s="226" t="s">
        <v>411</v>
      </c>
      <c r="C145" s="219" t="s">
        <v>412</v>
      </c>
      <c r="D145" s="220" t="s">
        <v>391</v>
      </c>
      <c r="E145" s="220" t="s">
        <v>392</v>
      </c>
      <c r="F145" s="220">
        <v>20</v>
      </c>
      <c r="G145" s="220">
        <v>0</v>
      </c>
      <c r="H145" s="220">
        <v>18</v>
      </c>
      <c r="I145" s="225">
        <v>1</v>
      </c>
      <c r="J145" s="221">
        <v>0</v>
      </c>
      <c r="K145" s="221">
        <v>0</v>
      </c>
      <c r="L145" s="221">
        <v>0</v>
      </c>
      <c r="M145" s="222">
        <v>1</v>
      </c>
      <c r="N145" s="220" t="s">
        <v>413</v>
      </c>
    </row>
    <row r="146" spans="1:15" s="123" customFormat="1" ht="209.25" customHeight="1">
      <c r="A146" s="245"/>
      <c r="B146" s="246" t="s">
        <v>414</v>
      </c>
      <c r="C146" s="246" t="s">
        <v>415</v>
      </c>
      <c r="D146" s="242" t="s">
        <v>391</v>
      </c>
      <c r="E146" s="242" t="s">
        <v>392</v>
      </c>
      <c r="F146" s="247">
        <v>10</v>
      </c>
      <c r="G146" s="247">
        <v>3</v>
      </c>
      <c r="H146" s="247">
        <v>3</v>
      </c>
      <c r="I146" s="248">
        <v>1</v>
      </c>
      <c r="J146" s="231">
        <v>0</v>
      </c>
      <c r="K146" s="231">
        <v>0</v>
      </c>
      <c r="L146" s="231">
        <v>0</v>
      </c>
      <c r="M146" s="232">
        <v>1</v>
      </c>
      <c r="N146" s="247"/>
    </row>
    <row r="147" spans="1:15" s="123" customFormat="1" ht="225" customHeight="1">
      <c r="A147" s="246"/>
      <c r="B147" s="246" t="s">
        <v>416</v>
      </c>
      <c r="C147" s="246" t="s">
        <v>417</v>
      </c>
      <c r="D147" s="242" t="s">
        <v>391</v>
      </c>
      <c r="E147" s="242" t="s">
        <v>392</v>
      </c>
      <c r="F147" s="242">
        <v>56</v>
      </c>
      <c r="G147" s="242">
        <v>28</v>
      </c>
      <c r="H147" s="242">
        <v>28</v>
      </c>
      <c r="I147" s="248">
        <v>1</v>
      </c>
      <c r="J147" s="231">
        <v>0</v>
      </c>
      <c r="K147" s="231">
        <v>0</v>
      </c>
      <c r="L147" s="231">
        <v>0</v>
      </c>
      <c r="M147" s="232">
        <v>1</v>
      </c>
      <c r="N147" s="242"/>
    </row>
    <row r="148" spans="1:15" s="123" customFormat="1" ht="258" customHeight="1">
      <c r="A148" s="246"/>
      <c r="B148" s="229" t="s">
        <v>418</v>
      </c>
      <c r="C148" s="229" t="s">
        <v>419</v>
      </c>
      <c r="D148" s="242" t="s">
        <v>391</v>
      </c>
      <c r="E148" s="242" t="s">
        <v>392</v>
      </c>
      <c r="F148" s="242">
        <v>56</v>
      </c>
      <c r="G148" s="242">
        <v>28</v>
      </c>
      <c r="H148" s="242">
        <v>26</v>
      </c>
      <c r="I148" s="248">
        <v>0.93</v>
      </c>
      <c r="J148" s="231">
        <v>0</v>
      </c>
      <c r="K148" s="231">
        <v>0</v>
      </c>
      <c r="L148" s="231">
        <v>0</v>
      </c>
      <c r="M148" s="232">
        <v>1</v>
      </c>
      <c r="N148" s="242"/>
      <c r="O148" s="127"/>
    </row>
    <row r="149" spans="1:15" s="123" customFormat="1" ht="15" customHeight="1">
      <c r="A149" s="128" t="s">
        <v>420</v>
      </c>
      <c r="B149" s="135"/>
      <c r="C149" s="135"/>
      <c r="D149" s="131"/>
      <c r="E149" s="131"/>
      <c r="F149" s="131"/>
      <c r="G149" s="131"/>
      <c r="H149" s="131"/>
      <c r="I149" s="131"/>
      <c r="J149" s="131"/>
      <c r="K149" s="131"/>
      <c r="L149" s="131"/>
      <c r="M149" s="131"/>
      <c r="N149" s="131"/>
    </row>
    <row r="150" spans="1:15" s="123" customFormat="1" ht="196.5" customHeight="1">
      <c r="A150" s="246"/>
      <c r="B150" s="249" t="s">
        <v>421</v>
      </c>
      <c r="C150" s="249" t="s">
        <v>422</v>
      </c>
      <c r="D150" s="242" t="s">
        <v>391</v>
      </c>
      <c r="E150" s="242" t="s">
        <v>392</v>
      </c>
      <c r="F150" s="242">
        <v>24</v>
      </c>
      <c r="G150" s="242">
        <v>0</v>
      </c>
      <c r="H150" s="242">
        <v>11</v>
      </c>
      <c r="I150" s="248">
        <v>1</v>
      </c>
      <c r="J150" s="231">
        <v>0</v>
      </c>
      <c r="K150" s="231">
        <v>0</v>
      </c>
      <c r="L150" s="231">
        <v>0</v>
      </c>
      <c r="M150" s="232">
        <v>1</v>
      </c>
      <c r="N150" s="242" t="s">
        <v>423</v>
      </c>
    </row>
    <row r="151" spans="1:15" s="123" customFormat="1" ht="219" customHeight="1">
      <c r="A151" s="246"/>
      <c r="B151" s="229" t="s">
        <v>424</v>
      </c>
      <c r="C151" s="229" t="s">
        <v>425</v>
      </c>
      <c r="D151" s="242" t="s">
        <v>391</v>
      </c>
      <c r="E151" s="242" t="s">
        <v>392</v>
      </c>
      <c r="F151" s="242">
        <v>54</v>
      </c>
      <c r="G151" s="242">
        <v>18</v>
      </c>
      <c r="H151" s="242">
        <v>26</v>
      </c>
      <c r="I151" s="248">
        <v>1</v>
      </c>
      <c r="J151" s="231">
        <v>0</v>
      </c>
      <c r="K151" s="231">
        <v>0</v>
      </c>
      <c r="L151" s="231">
        <v>0</v>
      </c>
      <c r="M151" s="232">
        <v>1</v>
      </c>
      <c r="N151" s="242"/>
    </row>
    <row r="152" spans="1:15" s="123" customFormat="1" ht="353.25" customHeight="1">
      <c r="A152" s="250"/>
      <c r="B152" s="229" t="s">
        <v>426</v>
      </c>
      <c r="C152" s="229" t="s">
        <v>427</v>
      </c>
      <c r="D152" s="242" t="s">
        <v>391</v>
      </c>
      <c r="E152" s="242" t="s">
        <v>392</v>
      </c>
      <c r="F152" s="242">
        <v>36</v>
      </c>
      <c r="G152" s="242">
        <v>18</v>
      </c>
      <c r="H152" s="242">
        <v>2</v>
      </c>
      <c r="I152" s="248">
        <v>0.11</v>
      </c>
      <c r="J152" s="231">
        <v>0</v>
      </c>
      <c r="K152" s="231">
        <v>0</v>
      </c>
      <c r="L152" s="231">
        <v>0</v>
      </c>
      <c r="M152" s="232">
        <v>1</v>
      </c>
      <c r="N152" s="242"/>
    </row>
    <row r="153" spans="1:15" s="123" customFormat="1" ht="15" customHeight="1">
      <c r="A153" s="128" t="s">
        <v>428</v>
      </c>
      <c r="B153" s="130"/>
      <c r="C153" s="130"/>
      <c r="D153" s="131"/>
      <c r="E153" s="131"/>
      <c r="F153" s="131"/>
      <c r="G153" s="131"/>
      <c r="H153" s="131"/>
      <c r="I153" s="131"/>
      <c r="J153" s="131"/>
      <c r="K153" s="131"/>
      <c r="L153" s="131"/>
      <c r="M153" s="131"/>
      <c r="N153" s="131"/>
    </row>
    <row r="154" spans="1:15" s="123" customFormat="1" ht="282" customHeight="1">
      <c r="A154" s="246"/>
      <c r="B154" s="229" t="s">
        <v>429</v>
      </c>
      <c r="C154" s="229" t="s">
        <v>430</v>
      </c>
      <c r="D154" s="242" t="s">
        <v>391</v>
      </c>
      <c r="E154" s="242" t="s">
        <v>392</v>
      </c>
      <c r="F154" s="242">
        <v>72</v>
      </c>
      <c r="G154" s="242">
        <v>18</v>
      </c>
      <c r="H154" s="242">
        <v>24</v>
      </c>
      <c r="I154" s="248">
        <v>1</v>
      </c>
      <c r="J154" s="251">
        <v>0</v>
      </c>
      <c r="K154" s="251">
        <v>0</v>
      </c>
      <c r="L154" s="251">
        <v>0</v>
      </c>
      <c r="M154" s="179">
        <v>1</v>
      </c>
      <c r="N154" s="242"/>
    </row>
    <row r="155" spans="1:15" s="123" customFormat="1" ht="15" customHeight="1">
      <c r="A155" s="128" t="s">
        <v>431</v>
      </c>
      <c r="B155" s="134"/>
      <c r="C155" s="134"/>
      <c r="D155" s="131"/>
      <c r="E155" s="131"/>
      <c r="F155" s="131"/>
      <c r="G155" s="131"/>
      <c r="H155" s="131"/>
      <c r="I155" s="131"/>
      <c r="J155" s="131"/>
      <c r="K155" s="131"/>
      <c r="L155" s="131"/>
      <c r="M155" s="131"/>
      <c r="N155" s="131"/>
    </row>
    <row r="156" spans="1:15" s="123" customFormat="1" ht="172.5" customHeight="1">
      <c r="A156" s="246"/>
      <c r="B156" s="246" t="s">
        <v>432</v>
      </c>
      <c r="C156" s="246" t="s">
        <v>433</v>
      </c>
      <c r="D156" s="242" t="s">
        <v>391</v>
      </c>
      <c r="E156" s="242" t="s">
        <v>392</v>
      </c>
      <c r="F156" s="242">
        <v>3</v>
      </c>
      <c r="G156" s="242">
        <v>0</v>
      </c>
      <c r="H156" s="242">
        <v>0</v>
      </c>
      <c r="I156" s="242"/>
      <c r="J156" s="251">
        <v>0</v>
      </c>
      <c r="K156" s="251">
        <v>0</v>
      </c>
      <c r="L156" s="251">
        <v>0</v>
      </c>
      <c r="M156" s="179">
        <v>1</v>
      </c>
      <c r="N156" s="242" t="s">
        <v>434</v>
      </c>
    </row>
    <row r="157" spans="1:15" s="123" customFormat="1" ht="153" customHeight="1">
      <c r="A157" s="130"/>
      <c r="B157" s="132" t="s">
        <v>435</v>
      </c>
      <c r="C157" s="132" t="s">
        <v>436</v>
      </c>
      <c r="D157" s="133" t="s">
        <v>391</v>
      </c>
      <c r="E157" s="133" t="s">
        <v>392</v>
      </c>
      <c r="F157" s="133">
        <v>12</v>
      </c>
      <c r="G157" s="133">
        <v>4</v>
      </c>
      <c r="H157" s="133">
        <v>4</v>
      </c>
      <c r="I157" s="137">
        <v>1</v>
      </c>
      <c r="J157" s="119">
        <v>0</v>
      </c>
      <c r="K157" s="119">
        <v>0</v>
      </c>
      <c r="L157" s="119">
        <v>0</v>
      </c>
      <c r="M157" s="51">
        <v>1</v>
      </c>
      <c r="N157" s="133"/>
    </row>
    <row r="158" spans="1:15" s="123" customFormat="1" ht="382.5" customHeight="1">
      <c r="A158" s="241"/>
      <c r="B158" s="246" t="s">
        <v>437</v>
      </c>
      <c r="C158" s="246" t="s">
        <v>438</v>
      </c>
      <c r="D158" s="242" t="s">
        <v>391</v>
      </c>
      <c r="E158" s="242" t="s">
        <v>392</v>
      </c>
      <c r="F158" s="242">
        <v>8</v>
      </c>
      <c r="G158" s="242">
        <v>2</v>
      </c>
      <c r="H158" s="242">
        <v>2</v>
      </c>
      <c r="I158" s="248">
        <v>1</v>
      </c>
      <c r="J158" s="251">
        <v>0</v>
      </c>
      <c r="K158" s="251">
        <v>0</v>
      </c>
      <c r="L158" s="251">
        <v>0</v>
      </c>
      <c r="M158" s="179">
        <v>1</v>
      </c>
      <c r="N158" s="242"/>
    </row>
    <row r="159" spans="1:15" s="123" customFormat="1" ht="15" customHeight="1">
      <c r="A159" s="128" t="s">
        <v>439</v>
      </c>
      <c r="B159" s="130"/>
      <c r="C159" s="130"/>
      <c r="D159" s="131"/>
      <c r="E159" s="131"/>
      <c r="F159" s="131"/>
      <c r="G159" s="131"/>
      <c r="H159" s="131"/>
      <c r="I159" s="131"/>
      <c r="J159" s="131"/>
      <c r="K159" s="131"/>
      <c r="L159" s="131"/>
      <c r="M159" s="131"/>
      <c r="N159" s="131"/>
    </row>
    <row r="160" spans="1:15" s="123" customFormat="1" ht="238.5" customHeight="1">
      <c r="A160" s="226"/>
      <c r="B160" s="219" t="s">
        <v>440</v>
      </c>
      <c r="C160" s="219" t="s">
        <v>441</v>
      </c>
      <c r="D160" s="220" t="s">
        <v>391</v>
      </c>
      <c r="E160" s="220" t="s">
        <v>392</v>
      </c>
      <c r="F160" s="220">
        <v>12</v>
      </c>
      <c r="G160" s="220">
        <v>3</v>
      </c>
      <c r="H160" s="220">
        <v>3</v>
      </c>
      <c r="I160" s="225">
        <v>1</v>
      </c>
      <c r="J160" s="252">
        <v>0</v>
      </c>
      <c r="K160" s="252">
        <v>0</v>
      </c>
      <c r="L160" s="252">
        <v>0</v>
      </c>
      <c r="M160" s="183">
        <v>1</v>
      </c>
      <c r="N160" s="220"/>
    </row>
    <row r="161" spans="1:47" s="123" customFormat="1" ht="15" customHeight="1">
      <c r="A161" s="128" t="s">
        <v>442</v>
      </c>
      <c r="B161" s="129"/>
      <c r="C161" s="129"/>
      <c r="D161" s="126"/>
      <c r="E161" s="126"/>
      <c r="F161" s="126"/>
      <c r="G161" s="126"/>
      <c r="H161" s="126"/>
      <c r="I161" s="126"/>
      <c r="J161" s="126"/>
      <c r="K161" s="126"/>
      <c r="L161" s="126"/>
      <c r="M161" s="126"/>
      <c r="N161" s="126"/>
    </row>
    <row r="162" spans="1:47" s="123" customFormat="1" ht="174" customHeight="1">
      <c r="A162" s="243"/>
      <c r="B162" s="226" t="s">
        <v>443</v>
      </c>
      <c r="C162" s="226" t="s">
        <v>444</v>
      </c>
      <c r="D162" s="220" t="s">
        <v>391</v>
      </c>
      <c r="E162" s="220" t="s">
        <v>392</v>
      </c>
      <c r="F162" s="220">
        <v>1</v>
      </c>
      <c r="G162" s="220">
        <v>0</v>
      </c>
      <c r="H162" s="220">
        <v>0</v>
      </c>
      <c r="I162" s="220"/>
      <c r="J162" s="252">
        <v>0</v>
      </c>
      <c r="K162" s="252">
        <v>0</v>
      </c>
      <c r="L162" s="252">
        <v>0</v>
      </c>
      <c r="M162" s="183">
        <v>1</v>
      </c>
      <c r="N162" s="220" t="s">
        <v>445</v>
      </c>
    </row>
    <row r="163" spans="1:47" s="123" customFormat="1" ht="15" customHeight="1">
      <c r="A163" s="128" t="s">
        <v>446</v>
      </c>
      <c r="B163" s="136"/>
      <c r="C163" s="136"/>
      <c r="D163" s="131"/>
      <c r="E163" s="131"/>
      <c r="F163" s="131"/>
      <c r="G163" s="131"/>
      <c r="H163" s="131"/>
      <c r="I163" s="131"/>
      <c r="J163" s="119"/>
      <c r="K163" s="119"/>
      <c r="L163" s="119"/>
      <c r="M163" s="51"/>
      <c r="N163" s="131"/>
    </row>
    <row r="164" spans="1:47" s="123" customFormat="1" ht="144.75" customHeight="1">
      <c r="A164" s="226"/>
      <c r="B164" s="226" t="s">
        <v>447</v>
      </c>
      <c r="C164" s="226" t="s">
        <v>448</v>
      </c>
      <c r="D164" s="220" t="s">
        <v>391</v>
      </c>
      <c r="E164" s="220" t="s">
        <v>392</v>
      </c>
      <c r="F164" s="220">
        <v>4</v>
      </c>
      <c r="G164" s="220">
        <v>1</v>
      </c>
      <c r="H164" s="220">
        <v>1</v>
      </c>
      <c r="I164" s="225">
        <v>1</v>
      </c>
      <c r="J164" s="252">
        <v>0</v>
      </c>
      <c r="K164" s="252">
        <v>0</v>
      </c>
      <c r="L164" s="252">
        <v>0</v>
      </c>
      <c r="M164" s="183">
        <v>1</v>
      </c>
      <c r="N164" s="223" t="s">
        <v>449</v>
      </c>
    </row>
    <row r="165" spans="1:47">
      <c r="A165" s="115" t="s">
        <v>339</v>
      </c>
      <c r="B165" s="100"/>
      <c r="C165" s="100"/>
      <c r="D165" s="99"/>
      <c r="E165" s="99"/>
      <c r="F165" s="99"/>
      <c r="G165" s="99"/>
      <c r="H165" s="99"/>
      <c r="I165" s="99"/>
      <c r="J165" s="99"/>
      <c r="K165" s="99"/>
      <c r="L165" s="99"/>
      <c r="M165" s="99"/>
      <c r="N165" s="100"/>
    </row>
    <row r="166" spans="1:47" ht="112.5" customHeight="1">
      <c r="A166" s="253" t="s">
        <v>340</v>
      </c>
      <c r="B166" s="254" t="s">
        <v>344</v>
      </c>
      <c r="C166" s="254" t="s">
        <v>345</v>
      </c>
      <c r="D166" s="254" t="s">
        <v>346</v>
      </c>
      <c r="E166" s="254" t="s">
        <v>346</v>
      </c>
      <c r="F166" s="255">
        <v>287</v>
      </c>
      <c r="G166" s="255">
        <v>74</v>
      </c>
      <c r="H166" s="255">
        <v>106</v>
      </c>
      <c r="I166" s="256">
        <v>1</v>
      </c>
      <c r="J166" s="193">
        <v>0</v>
      </c>
      <c r="K166" s="193">
        <v>0</v>
      </c>
      <c r="L166" s="193">
        <v>0</v>
      </c>
      <c r="M166" s="190">
        <v>1</v>
      </c>
      <c r="N166" s="210"/>
    </row>
    <row r="167" spans="1:47" ht="87" customHeight="1">
      <c r="A167" s="435" t="s">
        <v>341</v>
      </c>
      <c r="B167" s="254" t="s">
        <v>347</v>
      </c>
      <c r="C167" s="254" t="s">
        <v>348</v>
      </c>
      <c r="D167" s="254" t="s">
        <v>346</v>
      </c>
      <c r="E167" s="254" t="s">
        <v>346</v>
      </c>
      <c r="F167" s="257">
        <v>55000</v>
      </c>
      <c r="G167" s="257">
        <v>16500</v>
      </c>
      <c r="H167" s="257">
        <v>25693</v>
      </c>
      <c r="I167" s="255">
        <v>100</v>
      </c>
      <c r="J167" s="193">
        <v>0</v>
      </c>
      <c r="K167" s="193">
        <v>0</v>
      </c>
      <c r="L167" s="193">
        <v>0</v>
      </c>
      <c r="M167" s="190">
        <v>1</v>
      </c>
      <c r="N167" s="210"/>
    </row>
    <row r="168" spans="1:47" ht="108" customHeight="1">
      <c r="A168" s="435"/>
      <c r="B168" s="254" t="s">
        <v>349</v>
      </c>
      <c r="C168" s="254" t="s">
        <v>350</v>
      </c>
      <c r="D168" s="254" t="s">
        <v>346</v>
      </c>
      <c r="E168" s="254" t="s">
        <v>346</v>
      </c>
      <c r="F168" s="257">
        <v>25020</v>
      </c>
      <c r="G168" s="257">
        <v>1695</v>
      </c>
      <c r="H168" s="257">
        <v>5696</v>
      </c>
      <c r="I168" s="255">
        <v>100</v>
      </c>
      <c r="J168" s="193">
        <v>0</v>
      </c>
      <c r="K168" s="193">
        <v>0</v>
      </c>
      <c r="L168" s="193">
        <v>0</v>
      </c>
      <c r="M168" s="190">
        <v>1</v>
      </c>
      <c r="N168" s="210"/>
    </row>
    <row r="169" spans="1:47" ht="87" customHeight="1">
      <c r="A169" s="253" t="s">
        <v>342</v>
      </c>
      <c r="B169" s="254" t="s">
        <v>351</v>
      </c>
      <c r="C169" s="254" t="s">
        <v>353</v>
      </c>
      <c r="D169" s="254" t="s">
        <v>346</v>
      </c>
      <c r="E169" s="254" t="s">
        <v>346</v>
      </c>
      <c r="F169" s="255">
        <v>287</v>
      </c>
      <c r="G169" s="255">
        <v>74</v>
      </c>
      <c r="H169" s="255">
        <v>106</v>
      </c>
      <c r="I169" s="255">
        <v>100</v>
      </c>
      <c r="J169" s="193">
        <v>0</v>
      </c>
      <c r="K169" s="193">
        <v>0</v>
      </c>
      <c r="L169" s="193">
        <v>0</v>
      </c>
      <c r="M169" s="190">
        <v>1</v>
      </c>
      <c r="N169" s="210"/>
    </row>
    <row r="170" spans="1:47" ht="72.75" customHeight="1">
      <c r="A170" s="253"/>
      <c r="B170" s="254" t="s">
        <v>352</v>
      </c>
      <c r="C170" s="254" t="s">
        <v>354</v>
      </c>
      <c r="D170" s="254" t="s">
        <v>346</v>
      </c>
      <c r="E170" s="254" t="s">
        <v>346</v>
      </c>
      <c r="F170" s="255">
        <v>473</v>
      </c>
      <c r="G170" s="255">
        <v>99</v>
      </c>
      <c r="H170" s="255">
        <v>99</v>
      </c>
      <c r="I170" s="255">
        <v>100</v>
      </c>
      <c r="J170" s="193">
        <v>0</v>
      </c>
      <c r="K170" s="193">
        <v>0</v>
      </c>
      <c r="L170" s="193">
        <v>0</v>
      </c>
      <c r="M170" s="190">
        <v>1</v>
      </c>
      <c r="N170" s="210"/>
    </row>
    <row r="171" spans="1:47" ht="81" customHeight="1">
      <c r="A171" s="253" t="s">
        <v>343</v>
      </c>
      <c r="B171" s="254" t="s">
        <v>355</v>
      </c>
      <c r="C171" s="254" t="s">
        <v>356</v>
      </c>
      <c r="D171" s="254" t="s">
        <v>346</v>
      </c>
      <c r="E171" s="254" t="s">
        <v>346</v>
      </c>
      <c r="F171" s="255">
        <v>146</v>
      </c>
      <c r="G171" s="255">
        <v>38</v>
      </c>
      <c r="H171" s="255">
        <v>46</v>
      </c>
      <c r="I171" s="258">
        <v>1</v>
      </c>
      <c r="J171" s="193">
        <v>0</v>
      </c>
      <c r="K171" s="193">
        <v>0</v>
      </c>
      <c r="L171" s="193">
        <v>0</v>
      </c>
      <c r="M171" s="190">
        <v>1</v>
      </c>
      <c r="N171" s="210"/>
    </row>
    <row r="172" spans="1:47">
      <c r="A172" s="138" t="s">
        <v>458</v>
      </c>
      <c r="B172" s="116"/>
      <c r="C172" s="116"/>
      <c r="D172" s="116"/>
      <c r="E172" s="116"/>
      <c r="F172" s="117"/>
      <c r="G172" s="117"/>
      <c r="H172" s="117"/>
      <c r="I172" s="118"/>
      <c r="J172" s="105"/>
      <c r="K172" s="105"/>
      <c r="L172" s="105"/>
      <c r="M172" s="84"/>
      <c r="N172" s="114"/>
    </row>
    <row r="173" spans="1:47" ht="81" customHeight="1">
      <c r="A173" s="259" t="s">
        <v>456</v>
      </c>
      <c r="B173" s="260" t="s">
        <v>450</v>
      </c>
      <c r="C173" s="261" t="s">
        <v>451</v>
      </c>
      <c r="D173" s="262" t="s">
        <v>346</v>
      </c>
      <c r="E173" s="262" t="s">
        <v>346</v>
      </c>
      <c r="F173" s="263">
        <v>669</v>
      </c>
      <c r="G173" s="264">
        <v>201</v>
      </c>
      <c r="H173" s="264">
        <v>54</v>
      </c>
      <c r="I173" s="265">
        <v>1</v>
      </c>
      <c r="J173" s="196">
        <v>0</v>
      </c>
      <c r="K173" s="196">
        <v>0</v>
      </c>
      <c r="L173" s="196">
        <v>0</v>
      </c>
      <c r="M173" s="195">
        <v>1</v>
      </c>
      <c r="N173" s="266"/>
    </row>
    <row r="174" spans="1:47" ht="81" customHeight="1">
      <c r="A174" s="259" t="s">
        <v>457</v>
      </c>
      <c r="B174" s="260" t="s">
        <v>452</v>
      </c>
      <c r="C174" s="267" t="s">
        <v>454</v>
      </c>
      <c r="D174" s="262" t="s">
        <v>346</v>
      </c>
      <c r="E174" s="262" t="s">
        <v>346</v>
      </c>
      <c r="F174" s="264">
        <v>146</v>
      </c>
      <c r="G174" s="264">
        <v>38</v>
      </c>
      <c r="H174" s="264">
        <v>46</v>
      </c>
      <c r="I174" s="265">
        <v>1</v>
      </c>
      <c r="J174" s="196">
        <v>0</v>
      </c>
      <c r="K174" s="196">
        <v>0</v>
      </c>
      <c r="L174" s="196">
        <v>0</v>
      </c>
      <c r="M174" s="195">
        <v>1</v>
      </c>
      <c r="N174" s="266"/>
    </row>
    <row r="175" spans="1:47" ht="81" customHeight="1">
      <c r="A175" s="259"/>
      <c r="B175" s="262" t="s">
        <v>453</v>
      </c>
      <c r="C175" s="267" t="s">
        <v>455</v>
      </c>
      <c r="D175" s="262" t="s">
        <v>346</v>
      </c>
      <c r="E175" s="262" t="s">
        <v>346</v>
      </c>
      <c r="F175" s="264">
        <v>287</v>
      </c>
      <c r="G175" s="264">
        <v>74</v>
      </c>
      <c r="H175" s="264">
        <v>106</v>
      </c>
      <c r="I175" s="265">
        <v>1</v>
      </c>
      <c r="J175" s="196">
        <v>0</v>
      </c>
      <c r="K175" s="196">
        <v>0</v>
      </c>
      <c r="L175" s="196">
        <v>0</v>
      </c>
      <c r="M175" s="195">
        <v>1</v>
      </c>
      <c r="N175" s="266"/>
    </row>
    <row r="176" spans="1:47" s="140" customFormat="1" ht="15" customHeight="1">
      <c r="A176" s="52" t="s">
        <v>459</v>
      </c>
      <c r="B176" s="142"/>
      <c r="C176" s="142"/>
      <c r="D176" s="142"/>
      <c r="E176" s="142"/>
      <c r="F176" s="153"/>
      <c r="G176" s="153"/>
      <c r="H176" s="153"/>
      <c r="I176" s="153"/>
      <c r="J176" s="142"/>
      <c r="K176" s="142"/>
      <c r="L176" s="142"/>
      <c r="M176" s="142"/>
      <c r="N176" s="142"/>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row>
    <row r="177" spans="1:47" s="140" customFormat="1" ht="87" customHeight="1">
      <c r="A177" s="268" t="s">
        <v>460</v>
      </c>
      <c r="B177" s="269" t="s">
        <v>461</v>
      </c>
      <c r="C177" s="270" t="s">
        <v>475</v>
      </c>
      <c r="D177" s="271" t="s">
        <v>520</v>
      </c>
      <c r="E177" s="272" t="s">
        <v>94</v>
      </c>
      <c r="F177" s="273">
        <v>6600</v>
      </c>
      <c r="G177" s="273">
        <v>1980</v>
      </c>
      <c r="H177" s="273">
        <v>2091</v>
      </c>
      <c r="I177" s="274">
        <v>1</v>
      </c>
      <c r="J177" s="275">
        <v>0</v>
      </c>
      <c r="K177" s="252">
        <v>0</v>
      </c>
      <c r="L177" s="252">
        <v>0</v>
      </c>
      <c r="M177" s="183">
        <v>1</v>
      </c>
      <c r="N177" s="276"/>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row>
    <row r="178" spans="1:47" s="140" customFormat="1" ht="84.75" customHeight="1">
      <c r="A178" s="277"/>
      <c r="B178" s="269" t="s">
        <v>462</v>
      </c>
      <c r="C178" s="270" t="s">
        <v>476</v>
      </c>
      <c r="D178" s="271" t="s">
        <v>520</v>
      </c>
      <c r="E178" s="272" t="s">
        <v>94</v>
      </c>
      <c r="F178" s="278">
        <v>120</v>
      </c>
      <c r="G178" s="278">
        <v>36</v>
      </c>
      <c r="H178" s="278">
        <v>112</v>
      </c>
      <c r="I178" s="274">
        <v>3.11</v>
      </c>
      <c r="J178" s="275">
        <v>0</v>
      </c>
      <c r="K178" s="252">
        <v>0</v>
      </c>
      <c r="L178" s="252">
        <v>0</v>
      </c>
      <c r="M178" s="183">
        <v>1</v>
      </c>
      <c r="N178" s="276"/>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row>
    <row r="179" spans="1:47" s="140" customFormat="1" ht="144" customHeight="1">
      <c r="A179" s="277"/>
      <c r="B179" s="279" t="s">
        <v>463</v>
      </c>
      <c r="C179" s="270" t="s">
        <v>477</v>
      </c>
      <c r="D179" s="271" t="s">
        <v>520</v>
      </c>
      <c r="E179" s="272" t="s">
        <v>94</v>
      </c>
      <c r="F179" s="278">
        <v>480</v>
      </c>
      <c r="G179" s="278">
        <v>144</v>
      </c>
      <c r="H179" s="278">
        <v>408</v>
      </c>
      <c r="I179" s="274">
        <v>2.83</v>
      </c>
      <c r="J179" s="275">
        <v>0</v>
      </c>
      <c r="K179" s="252">
        <v>0</v>
      </c>
      <c r="L179" s="252">
        <v>0</v>
      </c>
      <c r="M179" s="183">
        <v>1</v>
      </c>
      <c r="N179" s="276"/>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row>
    <row r="180" spans="1:47" s="140" customFormat="1" ht="136.5" customHeight="1">
      <c r="A180" s="277"/>
      <c r="B180" s="279" t="s">
        <v>464</v>
      </c>
      <c r="C180" s="270" t="s">
        <v>478</v>
      </c>
      <c r="D180" s="271" t="s">
        <v>520</v>
      </c>
      <c r="E180" s="272" t="s">
        <v>94</v>
      </c>
      <c r="F180" s="278">
        <v>480</v>
      </c>
      <c r="G180" s="278">
        <v>144</v>
      </c>
      <c r="H180" s="278">
        <v>396</v>
      </c>
      <c r="I180" s="274">
        <v>2.75</v>
      </c>
      <c r="J180" s="275">
        <v>0</v>
      </c>
      <c r="K180" s="252">
        <v>0</v>
      </c>
      <c r="L180" s="252">
        <v>0</v>
      </c>
      <c r="M180" s="183">
        <v>1</v>
      </c>
      <c r="N180" s="276"/>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row>
    <row r="181" spans="1:47" s="140" customFormat="1" ht="361.5" customHeight="1">
      <c r="A181" s="52"/>
      <c r="B181" s="280" t="s">
        <v>465</v>
      </c>
      <c r="C181" s="270" t="s">
        <v>479</v>
      </c>
      <c r="D181" s="271" t="s">
        <v>520</v>
      </c>
      <c r="E181" s="272" t="s">
        <v>94</v>
      </c>
      <c r="F181" s="278">
        <v>40</v>
      </c>
      <c r="G181" s="278">
        <v>144</v>
      </c>
      <c r="H181" s="278">
        <v>399</v>
      </c>
      <c r="I181" s="274">
        <v>2.77</v>
      </c>
      <c r="J181" s="275">
        <v>0</v>
      </c>
      <c r="K181" s="252">
        <v>0</v>
      </c>
      <c r="L181" s="252">
        <v>0</v>
      </c>
      <c r="M181" s="183">
        <v>1</v>
      </c>
      <c r="N181" s="276"/>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row>
    <row r="182" spans="1:47" s="140" customFormat="1" ht="127.5" customHeight="1">
      <c r="A182" s="52"/>
      <c r="B182" s="281" t="s">
        <v>466</v>
      </c>
      <c r="C182" s="270" t="s">
        <v>480</v>
      </c>
      <c r="D182" s="271" t="s">
        <v>520</v>
      </c>
      <c r="E182" s="272" t="s">
        <v>94</v>
      </c>
      <c r="F182" s="273">
        <v>149737</v>
      </c>
      <c r="G182" s="273">
        <v>44921</v>
      </c>
      <c r="H182" s="273">
        <v>56539</v>
      </c>
      <c r="I182" s="274">
        <v>1.25</v>
      </c>
      <c r="J182" s="275">
        <v>0</v>
      </c>
      <c r="K182" s="252">
        <v>0</v>
      </c>
      <c r="L182" s="252">
        <v>0</v>
      </c>
      <c r="M182" s="183">
        <v>1</v>
      </c>
      <c r="N182" s="276"/>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row>
    <row r="183" spans="1:47" s="140" customFormat="1" ht="85.5" customHeight="1">
      <c r="A183" s="52"/>
      <c r="B183" s="282" t="s">
        <v>467</v>
      </c>
      <c r="C183" s="270" t="s">
        <v>481</v>
      </c>
      <c r="D183" s="271" t="s">
        <v>520</v>
      </c>
      <c r="E183" s="272" t="s">
        <v>94</v>
      </c>
      <c r="F183" s="273">
        <v>17778</v>
      </c>
      <c r="G183" s="273">
        <v>17778</v>
      </c>
      <c r="H183" s="273">
        <v>17778</v>
      </c>
      <c r="I183" s="274">
        <v>1</v>
      </c>
      <c r="J183" s="275">
        <v>0</v>
      </c>
      <c r="K183" s="252">
        <v>0</v>
      </c>
      <c r="L183" s="252">
        <v>0</v>
      </c>
      <c r="M183" s="183">
        <v>1</v>
      </c>
      <c r="N183" s="276"/>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row>
    <row r="184" spans="1:47" s="140" customFormat="1" ht="123" customHeight="1">
      <c r="A184" s="52"/>
      <c r="B184" s="270" t="s">
        <v>468</v>
      </c>
      <c r="C184" s="270" t="s">
        <v>482</v>
      </c>
      <c r="D184" s="271" t="s">
        <v>520</v>
      </c>
      <c r="E184" s="272" t="s">
        <v>94</v>
      </c>
      <c r="F184" s="273">
        <v>149737</v>
      </c>
      <c r="G184" s="273">
        <v>44921</v>
      </c>
      <c r="H184" s="273">
        <v>40153</v>
      </c>
      <c r="I184" s="274">
        <v>0.89</v>
      </c>
      <c r="J184" s="275">
        <v>0</v>
      </c>
      <c r="K184" s="252">
        <v>0</v>
      </c>
      <c r="L184" s="252">
        <v>0</v>
      </c>
      <c r="M184" s="183">
        <v>1</v>
      </c>
      <c r="N184" s="276"/>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row>
    <row r="185" spans="1:47" s="140" customFormat="1" ht="78" customHeight="1">
      <c r="A185" s="52"/>
      <c r="B185" s="283" t="s">
        <v>469</v>
      </c>
      <c r="C185" s="270" t="s">
        <v>483</v>
      </c>
      <c r="D185" s="271" t="s">
        <v>520</v>
      </c>
      <c r="E185" s="272" t="s">
        <v>94</v>
      </c>
      <c r="F185" s="273">
        <v>149737</v>
      </c>
      <c r="G185" s="273">
        <v>44921</v>
      </c>
      <c r="H185" s="278">
        <v>84743</v>
      </c>
      <c r="I185" s="274">
        <v>1.88</v>
      </c>
      <c r="J185" s="275">
        <v>0</v>
      </c>
      <c r="K185" s="252">
        <v>0</v>
      </c>
      <c r="L185" s="252">
        <v>0</v>
      </c>
      <c r="M185" s="183">
        <v>1</v>
      </c>
      <c r="N185" s="276"/>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row>
    <row r="186" spans="1:47" s="140" customFormat="1" ht="112.5" customHeight="1">
      <c r="A186" s="52"/>
      <c r="B186" s="276" t="s">
        <v>470</v>
      </c>
      <c r="C186" s="270" t="s">
        <v>484</v>
      </c>
      <c r="D186" s="271" t="s">
        <v>520</v>
      </c>
      <c r="E186" s="272" t="s">
        <v>94</v>
      </c>
      <c r="F186" s="278">
        <v>96</v>
      </c>
      <c r="G186" s="278">
        <v>28</v>
      </c>
      <c r="H186" s="278">
        <v>155</v>
      </c>
      <c r="I186" s="274">
        <v>1</v>
      </c>
      <c r="J186" s="275">
        <v>0</v>
      </c>
      <c r="K186" s="252">
        <v>0</v>
      </c>
      <c r="L186" s="252">
        <v>0</v>
      </c>
      <c r="M186" s="183">
        <v>1</v>
      </c>
      <c r="N186" s="276"/>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row>
    <row r="187" spans="1:47" s="140" customFormat="1" ht="56.25">
      <c r="A187" s="52"/>
      <c r="B187" s="283" t="s">
        <v>471</v>
      </c>
      <c r="C187" s="270" t="s">
        <v>485</v>
      </c>
      <c r="D187" s="271" t="s">
        <v>520</v>
      </c>
      <c r="E187" s="272" t="s">
        <v>94</v>
      </c>
      <c r="F187" s="278">
        <v>27</v>
      </c>
      <c r="G187" s="278">
        <v>27</v>
      </c>
      <c r="H187" s="278">
        <v>27</v>
      </c>
      <c r="I187" s="274">
        <v>1</v>
      </c>
      <c r="J187" s="275">
        <v>0</v>
      </c>
      <c r="K187" s="252">
        <v>0</v>
      </c>
      <c r="L187" s="252">
        <v>0</v>
      </c>
      <c r="M187" s="183">
        <v>1</v>
      </c>
      <c r="N187" s="276"/>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row>
    <row r="188" spans="1:47" s="140" customFormat="1" ht="103.5" customHeight="1">
      <c r="A188" s="52"/>
      <c r="B188" s="284" t="s">
        <v>472</v>
      </c>
      <c r="C188" s="270" t="s">
        <v>486</v>
      </c>
      <c r="D188" s="271" t="s">
        <v>520</v>
      </c>
      <c r="E188" s="272" t="s">
        <v>94</v>
      </c>
      <c r="F188" s="273">
        <v>3424</v>
      </c>
      <c r="G188" s="273">
        <v>3424</v>
      </c>
      <c r="H188" s="273">
        <v>3424</v>
      </c>
      <c r="I188" s="274">
        <v>1</v>
      </c>
      <c r="J188" s="275">
        <v>0</v>
      </c>
      <c r="K188" s="252">
        <v>0</v>
      </c>
      <c r="L188" s="252">
        <v>0</v>
      </c>
      <c r="M188" s="183">
        <v>1</v>
      </c>
      <c r="N188" s="276"/>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row>
    <row r="189" spans="1:47" s="141" customFormat="1" ht="130.5" customHeight="1">
      <c r="A189" s="52"/>
      <c r="B189" s="270" t="s">
        <v>473</v>
      </c>
      <c r="C189" s="270" t="s">
        <v>487</v>
      </c>
      <c r="D189" s="271" t="s">
        <v>520</v>
      </c>
      <c r="E189" s="272" t="s">
        <v>94</v>
      </c>
      <c r="F189" s="278">
        <v>307</v>
      </c>
      <c r="G189" s="278">
        <v>307</v>
      </c>
      <c r="H189" s="278">
        <v>307</v>
      </c>
      <c r="I189" s="274">
        <v>1</v>
      </c>
      <c r="J189" s="275">
        <v>0</v>
      </c>
      <c r="K189" s="252">
        <v>0</v>
      </c>
      <c r="L189" s="252">
        <v>0</v>
      </c>
      <c r="M189" s="183">
        <v>1</v>
      </c>
      <c r="N189" s="276"/>
    </row>
    <row r="190" spans="1:47" s="141" customFormat="1" ht="93" customHeight="1">
      <c r="A190" s="52"/>
      <c r="B190" s="285" t="s">
        <v>474</v>
      </c>
      <c r="C190" s="285" t="s">
        <v>488</v>
      </c>
      <c r="D190" s="271" t="s">
        <v>520</v>
      </c>
      <c r="E190" s="272" t="s">
        <v>94</v>
      </c>
      <c r="F190" s="278">
        <v>47</v>
      </c>
      <c r="G190" s="278">
        <v>47</v>
      </c>
      <c r="H190" s="278">
        <v>47</v>
      </c>
      <c r="I190" s="274">
        <v>1</v>
      </c>
      <c r="J190" s="275">
        <v>0</v>
      </c>
      <c r="K190" s="252">
        <v>0</v>
      </c>
      <c r="L190" s="252">
        <v>0</v>
      </c>
      <c r="M190" s="183">
        <v>1</v>
      </c>
      <c r="N190" s="286"/>
    </row>
    <row r="191" spans="1:47">
      <c r="A191" s="41" t="s">
        <v>379</v>
      </c>
      <c r="B191" s="114"/>
      <c r="C191" s="114"/>
      <c r="D191" s="114"/>
      <c r="E191" s="114"/>
      <c r="F191" s="139"/>
      <c r="G191" s="139"/>
      <c r="H191" s="139"/>
      <c r="I191" s="139"/>
      <c r="J191" s="114"/>
      <c r="K191" s="114"/>
      <c r="L191" s="114"/>
      <c r="M191" s="114"/>
      <c r="N191" s="114"/>
    </row>
    <row r="192" spans="1:47" ht="105" customHeight="1">
      <c r="A192" s="441" t="s">
        <v>65</v>
      </c>
      <c r="B192" s="438" t="s">
        <v>357</v>
      </c>
      <c r="C192" s="287" t="s">
        <v>358</v>
      </c>
      <c r="D192" s="288">
        <v>43344</v>
      </c>
      <c r="E192" s="181">
        <v>43344</v>
      </c>
      <c r="F192" s="174">
        <v>1</v>
      </c>
      <c r="G192" s="289">
        <v>1</v>
      </c>
      <c r="H192" s="182">
        <v>1</v>
      </c>
      <c r="I192" s="290">
        <v>1</v>
      </c>
      <c r="J192" s="252">
        <v>0</v>
      </c>
      <c r="K192" s="252">
        <v>0</v>
      </c>
      <c r="L192" s="252">
        <v>0</v>
      </c>
      <c r="M192" s="183">
        <v>1</v>
      </c>
      <c r="N192" s="174"/>
    </row>
    <row r="193" spans="1:47" ht="77.25" customHeight="1">
      <c r="A193" s="442"/>
      <c r="B193" s="439"/>
      <c r="C193" s="287" t="s">
        <v>359</v>
      </c>
      <c r="D193" s="181" t="s">
        <v>94</v>
      </c>
      <c r="E193" s="181" t="s">
        <v>360</v>
      </c>
      <c r="F193" s="174">
        <v>250</v>
      </c>
      <c r="G193" s="289">
        <v>250</v>
      </c>
      <c r="H193" s="182">
        <v>250</v>
      </c>
      <c r="I193" s="290">
        <v>1</v>
      </c>
      <c r="J193" s="174" t="s">
        <v>361</v>
      </c>
      <c r="K193" s="174" t="s">
        <v>361</v>
      </c>
      <c r="L193" s="174" t="s">
        <v>361</v>
      </c>
      <c r="M193" s="183">
        <v>1</v>
      </c>
      <c r="N193" s="174"/>
    </row>
    <row r="194" spans="1:47" ht="87" customHeight="1">
      <c r="A194" s="442"/>
      <c r="B194" s="439"/>
      <c r="C194" s="287" t="s">
        <v>362</v>
      </c>
      <c r="D194" s="288" t="s">
        <v>88</v>
      </c>
      <c r="E194" s="181" t="s">
        <v>90</v>
      </c>
      <c r="F194" s="174">
        <v>535</v>
      </c>
      <c r="G194" s="289">
        <v>535</v>
      </c>
      <c r="H194" s="182">
        <v>535</v>
      </c>
      <c r="I194" s="173">
        <v>1</v>
      </c>
      <c r="J194" s="291">
        <v>372350</v>
      </c>
      <c r="K194" s="291">
        <v>372350</v>
      </c>
      <c r="L194" s="291">
        <v>372350</v>
      </c>
      <c r="M194" s="183">
        <v>1</v>
      </c>
      <c r="N194" s="174"/>
    </row>
    <row r="195" spans="1:47" ht="92.25" customHeight="1">
      <c r="A195" s="443"/>
      <c r="B195" s="440"/>
      <c r="C195" s="287" t="s">
        <v>363</v>
      </c>
      <c r="D195" s="288" t="s">
        <v>90</v>
      </c>
      <c r="E195" s="181" t="s">
        <v>90</v>
      </c>
      <c r="F195" s="174">
        <v>170</v>
      </c>
      <c r="G195" s="289">
        <v>170</v>
      </c>
      <c r="H195" s="182">
        <v>175</v>
      </c>
      <c r="I195" s="173">
        <v>1</v>
      </c>
      <c r="J195" s="291">
        <v>326875</v>
      </c>
      <c r="K195" s="291">
        <v>326875</v>
      </c>
      <c r="L195" s="291">
        <v>326875</v>
      </c>
      <c r="M195" s="183">
        <v>1</v>
      </c>
      <c r="N195" s="174"/>
    </row>
    <row r="196" spans="1:47" ht="90" customHeight="1">
      <c r="A196" s="444" t="s">
        <v>66</v>
      </c>
      <c r="B196" s="438" t="s">
        <v>364</v>
      </c>
      <c r="C196" s="172" t="s">
        <v>365</v>
      </c>
      <c r="D196" s="172" t="s">
        <v>366</v>
      </c>
      <c r="E196" s="172" t="s">
        <v>261</v>
      </c>
      <c r="F196" s="174">
        <v>400</v>
      </c>
      <c r="G196" s="174">
        <v>400</v>
      </c>
      <c r="H196" s="174">
        <v>2</v>
      </c>
      <c r="I196" s="183">
        <v>1</v>
      </c>
      <c r="J196" s="252">
        <v>0</v>
      </c>
      <c r="K196" s="252">
        <v>0</v>
      </c>
      <c r="L196" s="252">
        <v>0</v>
      </c>
      <c r="M196" s="183">
        <v>1</v>
      </c>
      <c r="N196" s="174"/>
    </row>
    <row r="197" spans="1:47" ht="90">
      <c r="A197" s="445"/>
      <c r="B197" s="439"/>
      <c r="C197" s="172" t="s">
        <v>367</v>
      </c>
      <c r="D197" s="172" t="s">
        <v>366</v>
      </c>
      <c r="E197" s="172" t="s">
        <v>94</v>
      </c>
      <c r="F197" s="174">
        <v>400</v>
      </c>
      <c r="G197" s="174">
        <v>100</v>
      </c>
      <c r="H197" s="174">
        <v>164</v>
      </c>
      <c r="I197" s="183">
        <v>1</v>
      </c>
      <c r="J197" s="252">
        <v>0</v>
      </c>
      <c r="K197" s="252">
        <v>0</v>
      </c>
      <c r="L197" s="252">
        <v>0</v>
      </c>
      <c r="M197" s="183">
        <v>1</v>
      </c>
      <c r="N197" s="174"/>
    </row>
    <row r="198" spans="1:47" ht="86.25" customHeight="1">
      <c r="A198" s="445"/>
      <c r="B198" s="439"/>
      <c r="C198" s="172" t="s">
        <v>368</v>
      </c>
      <c r="D198" s="172" t="s">
        <v>366</v>
      </c>
      <c r="E198" s="172" t="s">
        <v>94</v>
      </c>
      <c r="F198" s="174">
        <v>180</v>
      </c>
      <c r="G198" s="174">
        <v>60</v>
      </c>
      <c r="H198" s="174">
        <v>104</v>
      </c>
      <c r="I198" s="183">
        <v>1</v>
      </c>
      <c r="J198" s="252">
        <v>0</v>
      </c>
      <c r="K198" s="252">
        <v>0</v>
      </c>
      <c r="L198" s="252">
        <v>0</v>
      </c>
      <c r="M198" s="183">
        <v>1</v>
      </c>
      <c r="N198" s="174"/>
    </row>
    <row r="199" spans="1:47" ht="86.25" customHeight="1">
      <c r="A199" s="446"/>
      <c r="B199" s="440"/>
      <c r="C199" s="172" t="s">
        <v>369</v>
      </c>
      <c r="D199" s="172" t="s">
        <v>366</v>
      </c>
      <c r="E199" s="172" t="s">
        <v>94</v>
      </c>
      <c r="F199" s="174">
        <v>20</v>
      </c>
      <c r="G199" s="174">
        <v>5</v>
      </c>
      <c r="H199" s="174">
        <v>5</v>
      </c>
      <c r="I199" s="183">
        <v>1</v>
      </c>
      <c r="J199" s="252">
        <v>0</v>
      </c>
      <c r="K199" s="252">
        <v>0</v>
      </c>
      <c r="L199" s="252">
        <v>0</v>
      </c>
      <c r="M199" s="183">
        <v>1</v>
      </c>
      <c r="N199" s="174"/>
    </row>
    <row r="200" spans="1:47" ht="78.75" customHeight="1">
      <c r="A200" s="292" t="s">
        <v>67</v>
      </c>
      <c r="B200" s="172" t="s">
        <v>370</v>
      </c>
      <c r="C200" s="172" t="s">
        <v>371</v>
      </c>
      <c r="D200" s="288">
        <v>43344</v>
      </c>
      <c r="E200" s="288">
        <v>43344</v>
      </c>
      <c r="F200" s="174">
        <v>250</v>
      </c>
      <c r="G200" s="289">
        <v>250</v>
      </c>
      <c r="H200" s="182">
        <v>250</v>
      </c>
      <c r="I200" s="290">
        <v>1</v>
      </c>
      <c r="J200" s="174" t="s">
        <v>361</v>
      </c>
      <c r="K200" s="174" t="s">
        <v>361</v>
      </c>
      <c r="L200" s="174" t="s">
        <v>361</v>
      </c>
      <c r="M200" s="183">
        <v>1</v>
      </c>
      <c r="N200" s="174"/>
    </row>
    <row r="201" spans="1:47" ht="179.25" customHeight="1">
      <c r="A201" s="292" t="s">
        <v>68</v>
      </c>
      <c r="B201" s="172" t="s">
        <v>372</v>
      </c>
      <c r="C201" s="172" t="s">
        <v>373</v>
      </c>
      <c r="D201" s="174" t="s">
        <v>374</v>
      </c>
      <c r="E201" s="172" t="s">
        <v>94</v>
      </c>
      <c r="F201" s="174">
        <v>120</v>
      </c>
      <c r="G201" s="174">
        <v>40</v>
      </c>
      <c r="H201" s="174">
        <v>40</v>
      </c>
      <c r="I201" s="183">
        <v>1</v>
      </c>
      <c r="J201" s="252">
        <v>0</v>
      </c>
      <c r="K201" s="252">
        <v>0</v>
      </c>
      <c r="L201" s="252">
        <v>0</v>
      </c>
      <c r="M201" s="183">
        <v>1</v>
      </c>
      <c r="N201" s="174"/>
    </row>
    <row r="202" spans="1:47" ht="60">
      <c r="A202" s="293" t="s">
        <v>375</v>
      </c>
      <c r="B202" s="203" t="s">
        <v>376</v>
      </c>
      <c r="C202" s="172" t="s">
        <v>377</v>
      </c>
      <c r="D202" s="172" t="s">
        <v>94</v>
      </c>
      <c r="E202" s="174" t="s">
        <v>102</v>
      </c>
      <c r="F202" s="174">
        <v>289</v>
      </c>
      <c r="G202" s="174">
        <v>289</v>
      </c>
      <c r="H202" s="174">
        <v>289</v>
      </c>
      <c r="I202" s="183">
        <v>1</v>
      </c>
      <c r="J202" s="174" t="s">
        <v>378</v>
      </c>
      <c r="K202" s="174" t="s">
        <v>378</v>
      </c>
      <c r="L202" s="174" t="s">
        <v>378</v>
      </c>
      <c r="M202" s="174"/>
      <c r="N202" s="174"/>
    </row>
    <row r="203" spans="1:47" ht="15.75">
      <c r="A203" s="151" t="s">
        <v>489</v>
      </c>
      <c r="B203" s="144"/>
      <c r="C203" s="144"/>
      <c r="D203" s="145"/>
      <c r="E203" s="145"/>
      <c r="F203" s="145"/>
      <c r="G203" s="145"/>
      <c r="H203" s="145"/>
      <c r="I203" s="145"/>
      <c r="J203" s="145"/>
      <c r="K203" s="146"/>
      <c r="L203" s="146"/>
      <c r="M203" s="145"/>
      <c r="N203" s="145"/>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row>
    <row r="204" spans="1:47" ht="36">
      <c r="A204" s="203" t="s">
        <v>490</v>
      </c>
      <c r="B204" s="294" t="s">
        <v>491</v>
      </c>
      <c r="C204" s="294" t="s">
        <v>492</v>
      </c>
      <c r="D204" s="295" t="s">
        <v>493</v>
      </c>
      <c r="E204" s="295" t="s">
        <v>493</v>
      </c>
      <c r="F204" s="295">
        <v>5</v>
      </c>
      <c r="G204" s="295">
        <v>5</v>
      </c>
      <c r="H204" s="295">
        <v>5</v>
      </c>
      <c r="I204" s="296">
        <v>1</v>
      </c>
      <c r="J204" s="295">
        <v>0</v>
      </c>
      <c r="K204" s="297">
        <v>0</v>
      </c>
      <c r="L204" s="297">
        <v>0</v>
      </c>
      <c r="M204" s="296">
        <v>1</v>
      </c>
      <c r="N204" s="298" t="s">
        <v>494</v>
      </c>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row>
    <row r="205" spans="1:47" ht="15" customHeight="1">
      <c r="A205" s="436" t="s">
        <v>495</v>
      </c>
      <c r="B205" s="299" t="s">
        <v>496</v>
      </c>
      <c r="C205" s="294"/>
      <c r="D205" s="300"/>
      <c r="E205" s="300"/>
      <c r="F205" s="300"/>
      <c r="G205" s="300"/>
      <c r="H205" s="300"/>
      <c r="I205" s="301"/>
      <c r="J205" s="300"/>
      <c r="K205" s="297"/>
      <c r="L205" s="297"/>
      <c r="M205" s="301"/>
      <c r="N205" s="302"/>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row>
    <row r="206" spans="1:47" ht="60">
      <c r="A206" s="436"/>
      <c r="B206" s="303" t="s">
        <v>497</v>
      </c>
      <c r="C206" s="304" t="s">
        <v>498</v>
      </c>
      <c r="D206" s="295" t="s">
        <v>493</v>
      </c>
      <c r="E206" s="295" t="s">
        <v>493</v>
      </c>
      <c r="F206" s="295">
        <v>689</v>
      </c>
      <c r="G206" s="295">
        <v>700</v>
      </c>
      <c r="H206" s="295">
        <v>700</v>
      </c>
      <c r="I206" s="296">
        <v>1</v>
      </c>
      <c r="J206" s="295">
        <v>0</v>
      </c>
      <c r="K206" s="297">
        <v>0</v>
      </c>
      <c r="L206" s="297">
        <v>0</v>
      </c>
      <c r="M206" s="296">
        <v>1</v>
      </c>
      <c r="N206" s="305" t="s">
        <v>499</v>
      </c>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row>
    <row r="207" spans="1:47" ht="24">
      <c r="A207" s="436"/>
      <c r="B207" s="306" t="s">
        <v>500</v>
      </c>
      <c r="C207" s="294" t="s">
        <v>501</v>
      </c>
      <c r="D207" s="295" t="s">
        <v>493</v>
      </c>
      <c r="E207" s="295" t="s">
        <v>493</v>
      </c>
      <c r="F207" s="297">
        <v>2</v>
      </c>
      <c r="G207" s="295">
        <v>2</v>
      </c>
      <c r="H207" s="295">
        <v>2</v>
      </c>
      <c r="I207" s="296">
        <v>1</v>
      </c>
      <c r="J207" s="297">
        <v>0</v>
      </c>
      <c r="K207" s="297">
        <v>0</v>
      </c>
      <c r="L207" s="297">
        <v>0</v>
      </c>
      <c r="M207" s="296">
        <v>1</v>
      </c>
      <c r="N207" s="302" t="s">
        <v>502</v>
      </c>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row>
    <row r="208" spans="1:47" ht="15.75">
      <c r="A208" s="152" t="s">
        <v>503</v>
      </c>
      <c r="B208" s="144"/>
      <c r="C208" s="144"/>
      <c r="D208" s="148"/>
      <c r="E208" s="148"/>
      <c r="F208" s="148"/>
      <c r="G208" s="148"/>
      <c r="H208" s="148"/>
      <c r="I208" s="150"/>
      <c r="J208" s="148"/>
      <c r="K208" s="147"/>
      <c r="L208" s="147"/>
      <c r="M208" s="150"/>
      <c r="N208" s="145"/>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row>
    <row r="209" spans="1:47" ht="102">
      <c r="A209" s="307" t="s">
        <v>504</v>
      </c>
      <c r="B209" s="308" t="s">
        <v>505</v>
      </c>
      <c r="C209" s="294" t="s">
        <v>506</v>
      </c>
      <c r="D209" s="295" t="s">
        <v>493</v>
      </c>
      <c r="E209" s="295" t="s">
        <v>493</v>
      </c>
      <c r="F209" s="297">
        <v>34</v>
      </c>
      <c r="G209" s="297">
        <v>34</v>
      </c>
      <c r="H209" s="297">
        <v>34</v>
      </c>
      <c r="I209" s="296">
        <v>1</v>
      </c>
      <c r="J209" s="309">
        <v>248254</v>
      </c>
      <c r="K209" s="310">
        <v>131940</v>
      </c>
      <c r="L209" s="310">
        <v>131940</v>
      </c>
      <c r="M209" s="296">
        <v>1</v>
      </c>
      <c r="N209" s="311" t="s">
        <v>507</v>
      </c>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row>
    <row r="210" spans="1:47" s="149" customFormat="1" ht="61.5" customHeight="1">
      <c r="A210" s="269" t="s">
        <v>508</v>
      </c>
      <c r="B210" s="312" t="s">
        <v>509</v>
      </c>
      <c r="C210" s="294" t="s">
        <v>510</v>
      </c>
      <c r="D210" s="313" t="s">
        <v>493</v>
      </c>
      <c r="E210" s="313" t="s">
        <v>493</v>
      </c>
      <c r="F210" s="295">
        <v>689</v>
      </c>
      <c r="G210" s="297">
        <v>700</v>
      </c>
      <c r="H210" s="297">
        <v>700</v>
      </c>
      <c r="I210" s="296">
        <v>1</v>
      </c>
      <c r="J210" s="295">
        <v>0</v>
      </c>
      <c r="K210" s="297">
        <v>0</v>
      </c>
      <c r="L210" s="297">
        <v>0</v>
      </c>
      <c r="M210" s="296">
        <v>1</v>
      </c>
      <c r="N210" s="314"/>
    </row>
    <row r="211" spans="1:47" s="149" customFormat="1" ht="65.25" customHeight="1">
      <c r="A211" s="315"/>
      <c r="B211" s="306" t="s">
        <v>511</v>
      </c>
      <c r="C211" s="304" t="s">
        <v>512</v>
      </c>
      <c r="D211" s="316" t="s">
        <v>493</v>
      </c>
      <c r="E211" s="316" t="s">
        <v>493</v>
      </c>
      <c r="F211" s="295">
        <v>689</v>
      </c>
      <c r="G211" s="297">
        <v>700</v>
      </c>
      <c r="H211" s="297">
        <v>700</v>
      </c>
      <c r="I211" s="296">
        <v>1</v>
      </c>
      <c r="J211" s="295">
        <v>0</v>
      </c>
      <c r="K211" s="297">
        <v>0</v>
      </c>
      <c r="L211" s="297">
        <v>0</v>
      </c>
      <c r="M211" s="296">
        <v>1</v>
      </c>
      <c r="N211" s="317"/>
    </row>
    <row r="212" spans="1:47" ht="48">
      <c r="A212" s="437" t="s">
        <v>513</v>
      </c>
      <c r="B212" s="306" t="s">
        <v>514</v>
      </c>
      <c r="C212" s="304" t="s">
        <v>515</v>
      </c>
      <c r="D212" s="316" t="s">
        <v>493</v>
      </c>
      <c r="E212" s="316" t="s">
        <v>493</v>
      </c>
      <c r="F212" s="295">
        <v>12</v>
      </c>
      <c r="G212" s="295">
        <v>12</v>
      </c>
      <c r="H212" s="295">
        <v>12</v>
      </c>
      <c r="I212" s="296">
        <v>1</v>
      </c>
      <c r="J212" s="295">
        <v>0</v>
      </c>
      <c r="K212" s="297">
        <v>0</v>
      </c>
      <c r="L212" s="297">
        <v>0</v>
      </c>
      <c r="M212" s="296">
        <v>1</v>
      </c>
      <c r="N212" s="311"/>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row>
    <row r="213" spans="1:47" ht="28.5" customHeight="1">
      <c r="A213" s="437"/>
      <c r="B213" s="298" t="s">
        <v>516</v>
      </c>
      <c r="C213" s="298" t="s">
        <v>517</v>
      </c>
      <c r="D213" s="297" t="s">
        <v>518</v>
      </c>
      <c r="E213" s="295" t="s">
        <v>518</v>
      </c>
      <c r="F213" s="297">
        <v>5</v>
      </c>
      <c r="G213" s="297">
        <v>5</v>
      </c>
      <c r="H213" s="297">
        <v>5</v>
      </c>
      <c r="I213" s="296">
        <v>1</v>
      </c>
      <c r="J213" s="309">
        <v>11614</v>
      </c>
      <c r="K213" s="295">
        <v>1200</v>
      </c>
      <c r="L213" s="297">
        <v>1200</v>
      </c>
      <c r="M213" s="296">
        <v>1</v>
      </c>
      <c r="N213" s="318" t="s">
        <v>519</v>
      </c>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row>
    <row r="216" spans="1:47" ht="45">
      <c r="A216" s="426" t="s">
        <v>521</v>
      </c>
      <c r="B216" s="427" t="s">
        <v>522</v>
      </c>
      <c r="C216" s="154" t="s">
        <v>125</v>
      </c>
      <c r="D216" s="154" t="s">
        <v>126</v>
      </c>
      <c r="E216" s="154" t="s">
        <v>126</v>
      </c>
      <c r="F216" s="155">
        <v>43282</v>
      </c>
      <c r="G216" s="154">
        <v>1</v>
      </c>
      <c r="H216" s="154">
        <v>1</v>
      </c>
      <c r="I216" s="156">
        <f>G216/H216</f>
        <v>1</v>
      </c>
      <c r="J216" s="154">
        <v>1</v>
      </c>
      <c r="K216" s="157" t="s">
        <v>523</v>
      </c>
      <c r="L216" s="157" t="s">
        <v>523</v>
      </c>
      <c r="M216" s="157" t="s">
        <v>523</v>
      </c>
      <c r="N216" s="154" t="s">
        <v>523</v>
      </c>
    </row>
    <row r="217" spans="1:47" ht="45">
      <c r="A217" s="426"/>
      <c r="B217" s="428"/>
      <c r="C217" s="158" t="s">
        <v>127</v>
      </c>
      <c r="D217" s="159">
        <v>43313</v>
      </c>
      <c r="E217" s="159">
        <v>43313</v>
      </c>
      <c r="F217" s="160">
        <v>43374</v>
      </c>
      <c r="G217" s="157">
        <f>5+18</f>
        <v>23</v>
      </c>
      <c r="H217" s="157">
        <v>23</v>
      </c>
      <c r="I217" s="156">
        <f>G217/H217</f>
        <v>1</v>
      </c>
      <c r="J217" s="157">
        <f>23+16</f>
        <v>39</v>
      </c>
      <c r="K217" s="157" t="s">
        <v>523</v>
      </c>
      <c r="L217" s="157" t="s">
        <v>523</v>
      </c>
      <c r="M217" s="157" t="s">
        <v>523</v>
      </c>
      <c r="N217" s="154" t="s">
        <v>523</v>
      </c>
    </row>
    <row r="218" spans="1:47" ht="45">
      <c r="A218" s="429" t="s">
        <v>524</v>
      </c>
      <c r="B218" s="432" t="s">
        <v>141</v>
      </c>
      <c r="C218" s="161" t="s">
        <v>525</v>
      </c>
      <c r="D218" s="161" t="s">
        <v>142</v>
      </c>
      <c r="E218" s="161" t="s">
        <v>143</v>
      </c>
      <c r="F218" s="161" t="s">
        <v>142</v>
      </c>
      <c r="G218" s="157">
        <v>1</v>
      </c>
      <c r="H218" s="157">
        <v>1</v>
      </c>
      <c r="I218" s="162">
        <f t="shared" ref="I218:I219" si="2">(G218/H218)</f>
        <v>1</v>
      </c>
      <c r="J218" s="157">
        <v>2</v>
      </c>
      <c r="K218" s="163">
        <v>21000</v>
      </c>
      <c r="L218" s="163">
        <v>21000</v>
      </c>
      <c r="M218" s="164">
        <f t="shared" ref="M218" si="3">K218/L218</f>
        <v>1</v>
      </c>
      <c r="N218" s="157" t="s">
        <v>526</v>
      </c>
    </row>
    <row r="219" spans="1:47" ht="45">
      <c r="A219" s="430"/>
      <c r="B219" s="433"/>
      <c r="C219" s="157" t="s">
        <v>144</v>
      </c>
      <c r="D219" s="165" t="s">
        <v>145</v>
      </c>
      <c r="E219" s="165" t="s">
        <v>145</v>
      </c>
      <c r="F219" s="157" t="s">
        <v>527</v>
      </c>
      <c r="G219" s="157">
        <f>20+58</f>
        <v>78</v>
      </c>
      <c r="H219" s="157">
        <v>78</v>
      </c>
      <c r="I219" s="162">
        <f t="shared" si="2"/>
        <v>1</v>
      </c>
      <c r="J219" s="157">
        <v>70</v>
      </c>
      <c r="K219" s="163" t="s">
        <v>528</v>
      </c>
      <c r="L219" s="163" t="s">
        <v>528</v>
      </c>
      <c r="M219" s="163" t="s">
        <v>528</v>
      </c>
      <c r="N219" s="163" t="s">
        <v>528</v>
      </c>
    </row>
    <row r="220" spans="1:47" ht="60">
      <c r="A220" s="430"/>
      <c r="B220" s="433"/>
      <c r="C220" s="157" t="s">
        <v>146</v>
      </c>
      <c r="D220" s="165" t="s">
        <v>147</v>
      </c>
      <c r="E220" s="157" t="s">
        <v>148</v>
      </c>
      <c r="F220" s="157" t="s">
        <v>529</v>
      </c>
      <c r="G220" s="157">
        <v>4</v>
      </c>
      <c r="H220" s="157">
        <v>4</v>
      </c>
      <c r="I220" s="162">
        <f>G220/H220</f>
        <v>1</v>
      </c>
      <c r="J220" s="157">
        <v>9</v>
      </c>
      <c r="K220" s="163" t="s">
        <v>528</v>
      </c>
      <c r="L220" s="163" t="s">
        <v>528</v>
      </c>
      <c r="M220" s="163" t="s">
        <v>528</v>
      </c>
      <c r="N220" s="163" t="s">
        <v>528</v>
      </c>
    </row>
    <row r="221" spans="1:47" ht="100.5">
      <c r="A221" s="430"/>
      <c r="B221" s="433"/>
      <c r="C221" s="165" t="s">
        <v>149</v>
      </c>
      <c r="D221" s="157" t="s">
        <v>150</v>
      </c>
      <c r="E221" s="157" t="s">
        <v>151</v>
      </c>
      <c r="F221" s="157" t="s">
        <v>530</v>
      </c>
      <c r="G221" s="157">
        <v>4</v>
      </c>
      <c r="H221" s="157">
        <v>4</v>
      </c>
      <c r="I221" s="162">
        <f>G221/H221</f>
        <v>1</v>
      </c>
      <c r="J221" s="157">
        <v>15</v>
      </c>
      <c r="K221" s="157" t="s">
        <v>523</v>
      </c>
      <c r="L221" s="157" t="s">
        <v>523</v>
      </c>
      <c r="M221" s="157"/>
      <c r="N221" s="157" t="s">
        <v>523</v>
      </c>
    </row>
    <row r="222" spans="1:47" ht="45">
      <c r="A222" s="430"/>
      <c r="B222" s="433"/>
      <c r="C222" s="157" t="s">
        <v>152</v>
      </c>
      <c r="D222" s="157" t="s">
        <v>153</v>
      </c>
      <c r="E222" s="157" t="s">
        <v>154</v>
      </c>
      <c r="F222" s="157" t="s">
        <v>153</v>
      </c>
      <c r="G222" s="157">
        <f>2+13+14</f>
        <v>29</v>
      </c>
      <c r="H222" s="157">
        <v>29</v>
      </c>
      <c r="I222" s="162">
        <f>G222/H222</f>
        <v>1</v>
      </c>
      <c r="J222" s="157">
        <v>70</v>
      </c>
      <c r="K222" s="163">
        <v>10000</v>
      </c>
      <c r="L222" s="163">
        <v>10000</v>
      </c>
      <c r="M222" s="164">
        <f>K222/L222</f>
        <v>1</v>
      </c>
      <c r="N222" s="157" t="s">
        <v>526</v>
      </c>
    </row>
    <row r="223" spans="1:47" ht="60">
      <c r="A223" s="431"/>
      <c r="B223" s="434"/>
      <c r="C223" s="157" t="s">
        <v>297</v>
      </c>
      <c r="D223" s="157" t="s">
        <v>155</v>
      </c>
      <c r="E223" s="157" t="s">
        <v>156</v>
      </c>
      <c r="F223" s="157" t="s">
        <v>155</v>
      </c>
      <c r="G223" s="157">
        <v>1</v>
      </c>
      <c r="H223" s="157">
        <v>1</v>
      </c>
      <c r="I223" s="162">
        <f>G223/H223</f>
        <v>1</v>
      </c>
      <c r="J223" s="157">
        <v>2</v>
      </c>
      <c r="K223" s="163">
        <v>7500</v>
      </c>
      <c r="L223" s="163">
        <v>7500</v>
      </c>
      <c r="M223" s="164">
        <f>K223/L223</f>
        <v>1</v>
      </c>
      <c r="N223" s="157"/>
    </row>
  </sheetData>
  <mergeCells count="65">
    <mergeCell ref="A216:A217"/>
    <mergeCell ref="B216:B217"/>
    <mergeCell ref="A218:A223"/>
    <mergeCell ref="B218:B223"/>
    <mergeCell ref="A167:A168"/>
    <mergeCell ref="A205:A207"/>
    <mergeCell ref="A212:A213"/>
    <mergeCell ref="B192:B195"/>
    <mergeCell ref="A192:A195"/>
    <mergeCell ref="B196:B199"/>
    <mergeCell ref="A196:A199"/>
    <mergeCell ref="A129:A130"/>
    <mergeCell ref="A87:A90"/>
    <mergeCell ref="A91:A95"/>
    <mergeCell ref="A100:A104"/>
    <mergeCell ref="A105:A109"/>
    <mergeCell ref="A110:A114"/>
    <mergeCell ref="A115:A116"/>
    <mergeCell ref="A127:A128"/>
    <mergeCell ref="A118:A122"/>
    <mergeCell ref="A123:A124"/>
    <mergeCell ref="A80:A81"/>
    <mergeCell ref="B83:B85"/>
    <mergeCell ref="A83:A85"/>
    <mergeCell ref="A76:A77"/>
    <mergeCell ref="A78:A79"/>
    <mergeCell ref="B110:B114"/>
    <mergeCell ref="B100:B104"/>
    <mergeCell ref="B105:B109"/>
    <mergeCell ref="B118:B122"/>
    <mergeCell ref="B123:B124"/>
    <mergeCell ref="B66:B69"/>
    <mergeCell ref="A40:A53"/>
    <mergeCell ref="B40:B41"/>
    <mergeCell ref="B42:B47"/>
    <mergeCell ref="B48:B53"/>
    <mergeCell ref="K13:L13"/>
    <mergeCell ref="B60:B63"/>
    <mergeCell ref="B58:B59"/>
    <mergeCell ref="B27:B28"/>
    <mergeCell ref="B16:B23"/>
    <mergeCell ref="B24:B26"/>
    <mergeCell ref="B29:B37"/>
    <mergeCell ref="B38:B39"/>
    <mergeCell ref="A8:N8"/>
    <mergeCell ref="A9:N9"/>
    <mergeCell ref="A10:N10"/>
    <mergeCell ref="A12:G12"/>
    <mergeCell ref="L12:N12"/>
    <mergeCell ref="M13:M14"/>
    <mergeCell ref="A54:A57"/>
    <mergeCell ref="A58:A64"/>
    <mergeCell ref="A65:A74"/>
    <mergeCell ref="A16:A39"/>
    <mergeCell ref="A15:N15"/>
    <mergeCell ref="N13:N14"/>
    <mergeCell ref="A13:A14"/>
    <mergeCell ref="B13:B14"/>
    <mergeCell ref="C13:C14"/>
    <mergeCell ref="D13:E13"/>
    <mergeCell ref="F13:F14"/>
    <mergeCell ref="G13:H13"/>
    <mergeCell ref="I13:I14"/>
    <mergeCell ref="J13:J14"/>
    <mergeCell ref="B72:B73"/>
  </mergeCells>
  <pageMargins left="0.12" right="0.27" top="0.12" bottom="0.75" header="0.3" footer="0.3"/>
  <pageSetup scale="47" fitToHeight="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G2" sqref="G2"/>
    </sheetView>
  </sheetViews>
  <sheetFormatPr defaultRowHeight="15"/>
  <cols>
    <col min="1" max="1" width="4" style="15" customWidth="1"/>
    <col min="2" max="2" width="30" style="1" customWidth="1"/>
    <col min="3" max="3" width="10.28515625" style="15" customWidth="1"/>
    <col min="4" max="4" width="20" style="15" customWidth="1"/>
    <col min="5" max="6" width="23.7109375" style="1" customWidth="1"/>
    <col min="7" max="7" width="22" style="1" customWidth="1"/>
  </cols>
  <sheetData>
    <row r="1" spans="1:7" ht="133.5" customHeight="1" thickBot="1"/>
    <row r="2" spans="1:7" ht="30.75" thickBot="1">
      <c r="A2" s="16" t="s">
        <v>0</v>
      </c>
      <c r="B2" s="2" t="s">
        <v>1</v>
      </c>
      <c r="C2" s="17" t="s">
        <v>2</v>
      </c>
      <c r="D2" s="18" t="s">
        <v>3</v>
      </c>
      <c r="E2" s="3" t="s">
        <v>4</v>
      </c>
      <c r="F2" s="4" t="s">
        <v>5</v>
      </c>
      <c r="G2" s="3" t="s">
        <v>6</v>
      </c>
    </row>
    <row r="3" spans="1:7" ht="30">
      <c r="A3" s="19">
        <v>1</v>
      </c>
      <c r="B3" s="5" t="s">
        <v>7</v>
      </c>
      <c r="C3" s="20"/>
      <c r="D3" s="21"/>
      <c r="E3" s="5"/>
      <c r="F3" s="13"/>
      <c r="G3" s="13"/>
    </row>
    <row r="4" spans="1:7">
      <c r="A4" s="22">
        <v>1.1000000000000001</v>
      </c>
      <c r="B4" s="6" t="s">
        <v>8</v>
      </c>
      <c r="C4" s="23"/>
      <c r="D4" s="22"/>
      <c r="E4" s="6"/>
      <c r="F4" s="10"/>
      <c r="G4" s="10"/>
    </row>
    <row r="5" spans="1:7">
      <c r="A5" s="22">
        <v>1.2</v>
      </c>
      <c r="B5" s="6" t="s">
        <v>9</v>
      </c>
      <c r="C5" s="23"/>
      <c r="D5" s="22"/>
      <c r="E5" s="6"/>
      <c r="F5" s="10"/>
      <c r="G5" s="10"/>
    </row>
    <row r="6" spans="1:7">
      <c r="A6" s="22">
        <v>1.3</v>
      </c>
      <c r="B6" s="6" t="s">
        <v>10</v>
      </c>
      <c r="C6" s="23"/>
      <c r="D6" s="22"/>
      <c r="E6" s="6"/>
      <c r="F6" s="10"/>
      <c r="G6" s="10"/>
    </row>
    <row r="7" spans="1:7">
      <c r="A7" s="22">
        <v>1.4</v>
      </c>
      <c r="B7" s="6" t="s">
        <v>11</v>
      </c>
      <c r="C7" s="23"/>
      <c r="D7" s="22"/>
      <c r="E7" s="6"/>
      <c r="F7" s="10"/>
      <c r="G7" s="10"/>
    </row>
    <row r="8" spans="1:7">
      <c r="A8" s="24">
        <v>2</v>
      </c>
      <c r="B8" s="6" t="s">
        <v>12</v>
      </c>
      <c r="C8" s="25"/>
      <c r="D8" s="22"/>
      <c r="E8" s="6"/>
      <c r="F8" s="10"/>
      <c r="G8" s="10"/>
    </row>
    <row r="9" spans="1:7" ht="30">
      <c r="A9" s="22">
        <v>2.1</v>
      </c>
      <c r="B9" s="6" t="s">
        <v>13</v>
      </c>
      <c r="C9" s="23"/>
      <c r="D9" s="22"/>
      <c r="E9" s="6"/>
      <c r="F9" s="10"/>
      <c r="G9" s="10"/>
    </row>
    <row r="10" spans="1:7">
      <c r="A10" s="22">
        <v>2.2000000000000002</v>
      </c>
      <c r="B10" s="7" t="s">
        <v>14</v>
      </c>
      <c r="C10" s="26"/>
      <c r="D10" s="27"/>
      <c r="E10" s="8"/>
      <c r="F10" s="9"/>
      <c r="G10" s="9"/>
    </row>
    <row r="11" spans="1:7">
      <c r="A11" s="24">
        <v>2.2999999999999998</v>
      </c>
      <c r="B11" s="6" t="s">
        <v>15</v>
      </c>
      <c r="C11" s="23"/>
      <c r="D11" s="22"/>
      <c r="E11" s="6"/>
      <c r="F11" s="10"/>
      <c r="G11" s="10"/>
    </row>
    <row r="12" spans="1:7">
      <c r="A12" s="22">
        <v>2.4</v>
      </c>
      <c r="B12" s="6" t="s">
        <v>16</v>
      </c>
      <c r="C12" s="23"/>
      <c r="D12" s="22"/>
      <c r="E12" s="6"/>
      <c r="F12" s="10"/>
      <c r="G12" s="10"/>
    </row>
    <row r="13" spans="1:7" ht="30">
      <c r="A13" s="22">
        <v>2.5</v>
      </c>
      <c r="B13" s="7" t="s">
        <v>17</v>
      </c>
      <c r="C13" s="28"/>
      <c r="D13" s="22"/>
      <c r="E13" s="6"/>
      <c r="F13" s="9"/>
      <c r="G13" s="10"/>
    </row>
    <row r="14" spans="1:7">
      <c r="A14" s="24">
        <v>2.6</v>
      </c>
      <c r="B14" s="6" t="s">
        <v>18</v>
      </c>
      <c r="C14" s="23"/>
      <c r="D14" s="22"/>
      <c r="E14" s="6"/>
      <c r="F14" s="10"/>
      <c r="G14" s="10"/>
    </row>
    <row r="15" spans="1:7">
      <c r="A15" s="22">
        <v>2.7</v>
      </c>
      <c r="B15" s="6" t="s">
        <v>19</v>
      </c>
      <c r="C15" s="23"/>
      <c r="D15" s="22"/>
      <c r="E15" s="6"/>
      <c r="F15" s="10"/>
      <c r="G15" s="10"/>
    </row>
    <row r="16" spans="1:7">
      <c r="A16" s="22">
        <v>2.8</v>
      </c>
      <c r="B16" s="6" t="s">
        <v>20</v>
      </c>
      <c r="C16" s="23"/>
      <c r="D16" s="22"/>
      <c r="E16" s="6"/>
      <c r="F16" s="10"/>
      <c r="G16" s="10"/>
    </row>
    <row r="17" spans="1:7" ht="30">
      <c r="A17" s="24">
        <v>2.9</v>
      </c>
      <c r="B17" s="6" t="s">
        <v>21</v>
      </c>
      <c r="C17" s="23"/>
      <c r="D17" s="22"/>
      <c r="E17" s="6"/>
      <c r="F17" s="10"/>
      <c r="G17" s="10"/>
    </row>
    <row r="18" spans="1:7">
      <c r="A18" s="24">
        <v>3</v>
      </c>
      <c r="B18" s="6" t="s">
        <v>22</v>
      </c>
      <c r="C18" s="29"/>
      <c r="D18" s="22"/>
      <c r="E18" s="6"/>
      <c r="F18" s="10"/>
      <c r="G18" s="10"/>
    </row>
    <row r="19" spans="1:7">
      <c r="A19" s="24">
        <v>3.1</v>
      </c>
      <c r="B19" s="6" t="s">
        <v>23</v>
      </c>
      <c r="C19" s="29"/>
      <c r="D19" s="22"/>
      <c r="E19" s="6"/>
      <c r="F19" s="10"/>
      <c r="G19" s="10"/>
    </row>
    <row r="20" spans="1:7">
      <c r="A20" s="24">
        <v>3.2</v>
      </c>
      <c r="B20" s="6" t="s">
        <v>24</v>
      </c>
      <c r="C20" s="29"/>
      <c r="D20" s="22"/>
      <c r="E20" s="6"/>
      <c r="F20" s="10"/>
      <c r="G20" s="10"/>
    </row>
    <row r="21" spans="1:7">
      <c r="A21" s="24">
        <v>3.3</v>
      </c>
      <c r="B21" s="6" t="s">
        <v>25</v>
      </c>
      <c r="C21" s="29"/>
      <c r="D21" s="22"/>
      <c r="E21" s="6"/>
      <c r="F21" s="10"/>
      <c r="G21" s="10"/>
    </row>
    <row r="22" spans="1:7">
      <c r="A22" s="24">
        <v>3.4</v>
      </c>
      <c r="B22" s="6" t="s">
        <v>26</v>
      </c>
      <c r="C22" s="29"/>
      <c r="D22" s="22"/>
      <c r="E22" s="6"/>
      <c r="F22" s="10"/>
      <c r="G22" s="10"/>
    </row>
    <row r="23" spans="1:7">
      <c r="A23" s="24">
        <v>3.5</v>
      </c>
      <c r="B23" s="6" t="s">
        <v>27</v>
      </c>
      <c r="C23" s="29"/>
      <c r="D23" s="22"/>
      <c r="E23" s="6"/>
      <c r="F23" s="10"/>
      <c r="G23" s="10"/>
    </row>
    <row r="24" spans="1:7">
      <c r="A24" s="24">
        <v>3.6</v>
      </c>
      <c r="B24" s="6" t="s">
        <v>28</v>
      </c>
      <c r="C24" s="29"/>
      <c r="D24" s="22"/>
      <c r="E24" s="6"/>
      <c r="F24" s="10"/>
      <c r="G24" s="10"/>
    </row>
    <row r="25" spans="1:7">
      <c r="A25" s="24">
        <v>4</v>
      </c>
      <c r="B25" s="6" t="s">
        <v>29</v>
      </c>
      <c r="C25" s="29"/>
      <c r="D25" s="22"/>
      <c r="E25" s="6"/>
      <c r="F25" s="10"/>
      <c r="G25" s="10"/>
    </row>
    <row r="26" spans="1:7" ht="30">
      <c r="A26" s="24">
        <v>4.0999999999999996</v>
      </c>
      <c r="B26" s="6" t="s">
        <v>30</v>
      </c>
      <c r="C26" s="29"/>
      <c r="D26" s="22"/>
      <c r="E26" s="6"/>
      <c r="F26" s="10"/>
      <c r="G26" s="10"/>
    </row>
    <row r="27" spans="1:7">
      <c r="A27" s="24">
        <v>4.2</v>
      </c>
      <c r="B27" s="7" t="s">
        <v>31</v>
      </c>
      <c r="C27" s="25"/>
      <c r="D27" s="22"/>
      <c r="E27" s="6"/>
      <c r="F27" s="10"/>
      <c r="G27" s="10"/>
    </row>
    <row r="28" spans="1:7" ht="60.75" thickBot="1">
      <c r="A28" s="30">
        <v>4.3</v>
      </c>
      <c r="B28" s="11" t="s">
        <v>32</v>
      </c>
      <c r="C28" s="31"/>
      <c r="D28" s="32"/>
      <c r="E28" s="12"/>
      <c r="F28" s="14"/>
      <c r="G28" s="1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5" sqref="I15"/>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Consolidated format</vt:lpstr>
      <vt:lpstr>CIGPS Consolidated</vt:lpstr>
      <vt:lpstr>SGOD per Unit</vt:lpstr>
      <vt:lpstr>CIGPS</vt: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Monitoring and Evaluation DepEd NegOr</dc:creator>
  <cp:lastModifiedBy>dennis charl andalajao</cp:lastModifiedBy>
  <cp:lastPrinted>2018-10-09T07:41:41Z</cp:lastPrinted>
  <dcterms:created xsi:type="dcterms:W3CDTF">2018-10-01T02:59:44Z</dcterms:created>
  <dcterms:modified xsi:type="dcterms:W3CDTF">2019-01-18T09:08:56Z</dcterms:modified>
</cp:coreProperties>
</file>