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760" windowHeight="5490" activeTab="0"/>
  </bookViews>
  <sheets>
    <sheet name="No. meeting standard ratio (2)" sheetId="1" r:id="rId1"/>
    <sheet name="SS-2013-Pupil_Student to 1 (2)" sheetId="2" r:id="rId2"/>
    <sheet name="No. meeting standard ratio" sheetId="3" r:id="rId3"/>
    <sheet name="SS-2013-Pupil_Student to 1" sheetId="4" r:id="rId4"/>
    <sheet name="SS-2013-Pupil_Student to Teache" sheetId="5" r:id="rId5"/>
  </sheets>
  <definedNames>
    <definedName name="_xlnm.Print_Titles" localSheetId="2">'No. meeting standard ratio'!$8:$10</definedName>
    <definedName name="_xlnm.Print_Titles" localSheetId="0">'No. meeting standard ratio (2)'!$8:$10</definedName>
    <definedName name="_xlnm.Print_Titles" localSheetId="3">'SS-2013-Pupil_Student to 1'!$8:$10</definedName>
    <definedName name="_xlnm.Print_Titles" localSheetId="1">'SS-2013-Pupil_Student to 1 (2)'!$8:$10</definedName>
  </definedNames>
  <calcPr fullCalcOnLoad="1"/>
</workbook>
</file>

<file path=xl/sharedStrings.xml><?xml version="1.0" encoding="utf-8"?>
<sst xmlns="http://schemas.openxmlformats.org/spreadsheetml/2006/main" count="6411" uniqueCount="269">
  <si>
    <t>DEPARTMENT OF EDUCATION</t>
  </si>
  <si>
    <t>ENHANCED BASIC EDUCATION INFORMATION SYSTEM</t>
  </si>
  <si>
    <t>Student - Pupil/Student to Teacher Ratio in Public Secondary Schools</t>
  </si>
  <si>
    <t>School Year : 2013 - 2014</t>
  </si>
  <si>
    <t>Aggregated by: Municipality</t>
  </si>
  <si>
    <t>Filtered by: Region VII</t>
  </si>
  <si>
    <t>ID</t>
  </si>
  <si>
    <t>School</t>
  </si>
  <si>
    <t>Region</t>
  </si>
  <si>
    <t>Province</t>
  </si>
  <si>
    <t>Municipality</t>
  </si>
  <si>
    <t>Division</t>
  </si>
  <si>
    <t>District</t>
  </si>
  <si>
    <t>Legislative District</t>
  </si>
  <si>
    <t>Type of School</t>
  </si>
  <si>
    <t>Total Enrolment</t>
  </si>
  <si>
    <t>Total Teachers</t>
  </si>
  <si>
    <t>PTR</t>
  </si>
  <si>
    <t>Color</t>
  </si>
  <si>
    <t>Diff w/</t>
  </si>
  <si>
    <t>STD Ratio</t>
  </si>
  <si>
    <t>PROVINCE : NEGROS ORIENTAL</t>
  </si>
  <si>
    <t>MUNICIPALITY : AMLAN (AYUQUITAN)</t>
  </si>
  <si>
    <t>Amlan NHS</t>
  </si>
  <si>
    <t>Region VII</t>
  </si>
  <si>
    <t>NEGROS ORIENTAL</t>
  </si>
  <si>
    <t>AMLAN (AYUQUITAN)</t>
  </si>
  <si>
    <t>Negros Oriental</t>
  </si>
  <si>
    <t>Amlan</t>
  </si>
  <si>
    <t>2nd District</t>
  </si>
  <si>
    <t>Mother school</t>
  </si>
  <si>
    <t>Black</t>
  </si>
  <si>
    <t>Amlan NHS-Jugno Campus</t>
  </si>
  <si>
    <t>Annex or Extension school(s)</t>
  </si>
  <si>
    <t>Jantianon NHS</t>
  </si>
  <si>
    <t>Silab Comm. HS Annex</t>
  </si>
  <si>
    <t xml:space="preserve">( 4 schools ) Sub-Total </t>
  </si>
  <si>
    <t>Gold</t>
  </si>
  <si>
    <t>MUNICIPALITY : AYUNGON</t>
  </si>
  <si>
    <t>Ayungon NHS</t>
  </si>
  <si>
    <t>AYUNGON</t>
  </si>
  <si>
    <t>Ayungon</t>
  </si>
  <si>
    <t>1st District</t>
  </si>
  <si>
    <t>Tambo NHS</t>
  </si>
  <si>
    <t>School with no Annexes</t>
  </si>
  <si>
    <t>Ayungon NHS - Carol-an Extension</t>
  </si>
  <si>
    <t>Ayungon Science High School</t>
  </si>
  <si>
    <t>Mabato Provincial Community HS</t>
  </si>
  <si>
    <t xml:space="preserve">( 5 schools ) Sub-Total </t>
  </si>
  <si>
    <t>MUNICIPALITY : BACONG</t>
  </si>
  <si>
    <t>Ong Che Tee - Bacong HS</t>
  </si>
  <si>
    <t>BACONG</t>
  </si>
  <si>
    <t>Bacong</t>
  </si>
  <si>
    <t>3rd District</t>
  </si>
  <si>
    <t>San Miguel NHS</t>
  </si>
  <si>
    <t>Buntod HS</t>
  </si>
  <si>
    <t xml:space="preserve">( 3 schools ) Sub-Total </t>
  </si>
  <si>
    <t>Red</t>
  </si>
  <si>
    <t>MUNICIPALITY : BASAY</t>
  </si>
  <si>
    <t>Actin NHS</t>
  </si>
  <si>
    <t>BASAY</t>
  </si>
  <si>
    <t>Basay (Sub-District)</t>
  </si>
  <si>
    <t>Bal-os National High School</t>
  </si>
  <si>
    <t>Basay NHS</t>
  </si>
  <si>
    <t>Maglinao NHS</t>
  </si>
  <si>
    <t>MUNICIPALITY : BINDOY (PAYABON)</t>
  </si>
  <si>
    <t>Cabcaban CHS</t>
  </si>
  <si>
    <t>BINDOY (PAYABON)</t>
  </si>
  <si>
    <t>Bindoy</t>
  </si>
  <si>
    <t>Demetrio L. Alviola NHS</t>
  </si>
  <si>
    <t>Demetrio Alviola NHS - Nalundan Annex</t>
  </si>
  <si>
    <t>MUNICIPALITY : CANLAON CITY</t>
  </si>
  <si>
    <t>Jose B. Cardenas MHS - Uptown Annex</t>
  </si>
  <si>
    <t>CANLAON CITY</t>
  </si>
  <si>
    <t>Canlaon City</t>
  </si>
  <si>
    <t>Jose B. Cardenas MHS (Canlaon City NHS)</t>
  </si>
  <si>
    <t>Budlasan HS</t>
  </si>
  <si>
    <t>Jose B. Cardenas - Bayog Ext.</t>
  </si>
  <si>
    <t>Jose B. Cardenas MHS - Pula Ext.</t>
  </si>
  <si>
    <t>Jose B. Cardenas MHS - Tabalogo Ext.</t>
  </si>
  <si>
    <t>Malaiba HS</t>
  </si>
  <si>
    <t>Masulog HS</t>
  </si>
  <si>
    <t xml:space="preserve">( 8 schools ) Sub-Total </t>
  </si>
  <si>
    <t>MUNICIPALITY : DAUIN</t>
  </si>
  <si>
    <t>Apolinar B. Macias MHS (Casile NHS)</t>
  </si>
  <si>
    <t>DAUIN</t>
  </si>
  <si>
    <t>Dauin</t>
  </si>
  <si>
    <t>Dauin NHS</t>
  </si>
  <si>
    <t>Antonio B. Alejado MNHS (Mag-aso HS)</t>
  </si>
  <si>
    <t>Apo Island HS</t>
  </si>
  <si>
    <t>Dauin Science HS</t>
  </si>
  <si>
    <t>Froilan A. Alanano MHS</t>
  </si>
  <si>
    <t>Malongcay Dacu HS</t>
  </si>
  <si>
    <t xml:space="preserve">( 7 schools ) Sub-Total </t>
  </si>
  <si>
    <t>Yellow</t>
  </si>
  <si>
    <t>MUNICIPALITY : DUMAGUETE CITY (CAPITAL)</t>
  </si>
  <si>
    <t>Negros Oriental NHS</t>
  </si>
  <si>
    <t>DUMAGUETE CITY (Capital)</t>
  </si>
  <si>
    <t>Sibulan</t>
  </si>
  <si>
    <t xml:space="preserve">( 1 schools ) Sub-Total </t>
  </si>
  <si>
    <t>Green</t>
  </si>
  <si>
    <t>MUNICIPALITY : JIMALALUD</t>
  </si>
  <si>
    <t>Owacan Provincial Comm. HS</t>
  </si>
  <si>
    <t>JIMALALUD</t>
  </si>
  <si>
    <t>Jimalalud</t>
  </si>
  <si>
    <t>Jimalalud NHS</t>
  </si>
  <si>
    <t>Jimalalud NHS - Tamao Ext.</t>
  </si>
  <si>
    <t>Orange</t>
  </si>
  <si>
    <t>MUNICIPALITY : LA LIBERTAD</t>
  </si>
  <si>
    <t>Pacuan NHS</t>
  </si>
  <si>
    <t>LA LIBERTAD</t>
  </si>
  <si>
    <t>La Libertad</t>
  </si>
  <si>
    <t>La Libertad Technical-Vocational School</t>
  </si>
  <si>
    <t xml:space="preserve">( 2 schools ) Sub-Total </t>
  </si>
  <si>
    <t>MUNICIPALITY : MABINAY</t>
  </si>
  <si>
    <t>Dahile PCHS</t>
  </si>
  <si>
    <t>MABINAY</t>
  </si>
  <si>
    <t>Mabinay I</t>
  </si>
  <si>
    <t>Inapoy HS</t>
  </si>
  <si>
    <t>Mabinay National High School</t>
  </si>
  <si>
    <t>Mabinay NHS-Manlingay Annex</t>
  </si>
  <si>
    <t>Mabinay Science High School</t>
  </si>
  <si>
    <t>Paniabonan HS</t>
  </si>
  <si>
    <t>Mabinay II</t>
  </si>
  <si>
    <t>Tara PCHS</t>
  </si>
  <si>
    <t>Bagtic NHS</t>
  </si>
  <si>
    <t>Pantao NHS</t>
  </si>
  <si>
    <t>Barras Annex NHS</t>
  </si>
  <si>
    <t>Campanun-an PCHS</t>
  </si>
  <si>
    <t>Canggohob HS</t>
  </si>
  <si>
    <t>Cansal-ing Prov'l. Comm. HS</t>
  </si>
  <si>
    <t>Mayaposi Community HS</t>
  </si>
  <si>
    <t xml:space="preserve">( 14 schools ) Sub-Total </t>
  </si>
  <si>
    <t>MUNICIPALITY : MANJUYOD</t>
  </si>
  <si>
    <t>Sampiniton Provincial Community HS</t>
  </si>
  <si>
    <t>MANJUYOD</t>
  </si>
  <si>
    <t>Manjuyod</t>
  </si>
  <si>
    <t>Manjuyod NHS</t>
  </si>
  <si>
    <t>Kauswagan HS</t>
  </si>
  <si>
    <t>Manjuyod NHS - Panciao Ext.</t>
  </si>
  <si>
    <t>Manjuyod Science HS</t>
  </si>
  <si>
    <t>MUNICIPALITY : PAMPLONA</t>
  </si>
  <si>
    <t>Hunop HS</t>
  </si>
  <si>
    <t>PAMPLONA</t>
  </si>
  <si>
    <t>Pamplona</t>
  </si>
  <si>
    <t>Pamplona NHS</t>
  </si>
  <si>
    <t>Sta. Agueda NHS</t>
  </si>
  <si>
    <t>Apolinario Gerarda Arnaiz HS</t>
  </si>
  <si>
    <t>Inawasan PCHS</t>
  </si>
  <si>
    <t>Isidoro Salma MHS (Balayong )</t>
  </si>
  <si>
    <t>Sta. Agueda NHS - Calicanan HS Ext.</t>
  </si>
  <si>
    <t>MUNICIPALITY : SAN JOSE</t>
  </si>
  <si>
    <t>Tampi NHS</t>
  </si>
  <si>
    <t>SAN JOSE</t>
  </si>
  <si>
    <t>San Jose</t>
  </si>
  <si>
    <t>Cambaloctot HS</t>
  </si>
  <si>
    <t>San Jose Provincial High School</t>
  </si>
  <si>
    <t>Siapo HS</t>
  </si>
  <si>
    <t>MUNICIPALITY : SANTA CATALINA</t>
  </si>
  <si>
    <t>Milagrosa HS</t>
  </si>
  <si>
    <t>SANTA CATALINA</t>
  </si>
  <si>
    <t>Sta. Catalina South</t>
  </si>
  <si>
    <t>Casiano Z. Napigkit NHS (Manalongon NHS)</t>
  </si>
  <si>
    <t>Don Emilio Macias MNHS (San Francisco NHS)</t>
  </si>
  <si>
    <t>Nagbalaye HS</t>
  </si>
  <si>
    <t>Pedro R. Abul MHS</t>
  </si>
  <si>
    <t>Sky Blue</t>
  </si>
  <si>
    <t>Amio NHS</t>
  </si>
  <si>
    <t>Sta. Catalina North</t>
  </si>
  <si>
    <t>Avocado CHS</t>
  </si>
  <si>
    <t>Cawitan HS</t>
  </si>
  <si>
    <t>Kakha HS</t>
  </si>
  <si>
    <t>Nagbinlod HS</t>
  </si>
  <si>
    <t>Obat HS</t>
  </si>
  <si>
    <t>San Miguel HS</t>
  </si>
  <si>
    <t>Sta. Catalina NHS</t>
  </si>
  <si>
    <t>Sta. Catalina Science HS</t>
  </si>
  <si>
    <t>Tamlang HS</t>
  </si>
  <si>
    <t xml:space="preserve">( 15 schools ) Sub-Total </t>
  </si>
  <si>
    <t>MUNICIPALITY : SIATON</t>
  </si>
  <si>
    <t>Aurelia G. Merecido Memorial HS (Cabangahan HS)</t>
  </si>
  <si>
    <t>SIATON</t>
  </si>
  <si>
    <t>Siaton West</t>
  </si>
  <si>
    <t>Cambonbon NHS</t>
  </si>
  <si>
    <t>Giligaon HS</t>
  </si>
  <si>
    <t>Maloh PCHS</t>
  </si>
  <si>
    <t>Maria Macahig NHS</t>
  </si>
  <si>
    <t>Siaton Science HS</t>
  </si>
  <si>
    <t>Caticugan High School</t>
  </si>
  <si>
    <t>Siaton NHS</t>
  </si>
  <si>
    <t>Siaton East</t>
  </si>
  <si>
    <t>Candugay HS (Siaton NHS Annex)</t>
  </si>
  <si>
    <t>Lorenza P. Palarpalar MHS (Bonbonon PCHS)</t>
  </si>
  <si>
    <t>Mainit High School</t>
  </si>
  <si>
    <t>Mantiquil Masaligan HS</t>
  </si>
  <si>
    <t>Paciente Cesar G. Cabrera HS (Napacao HS)</t>
  </si>
  <si>
    <t>Palayuhan High School</t>
  </si>
  <si>
    <t>Sumaliring HS [Inalad HS]</t>
  </si>
  <si>
    <t>MUNICIPALITY : SIBULAN</t>
  </si>
  <si>
    <t>Ajong HS</t>
  </si>
  <si>
    <t>SIBULAN</t>
  </si>
  <si>
    <t>Sibulan NHS</t>
  </si>
  <si>
    <t>Bolocboloc HS</t>
  </si>
  <si>
    <t>Enrique Villanueva HS</t>
  </si>
  <si>
    <t>Maningcao NHS</t>
  </si>
  <si>
    <t>San Antonio NHS</t>
  </si>
  <si>
    <t>Sibulan NHS - Balugo Ext.</t>
  </si>
  <si>
    <t>Sibulan NHS - Maslog Ext.</t>
  </si>
  <si>
    <t>Sibulan Night HS</t>
  </si>
  <si>
    <t>Sibulan Science HS</t>
  </si>
  <si>
    <t>Tubigon HS</t>
  </si>
  <si>
    <t xml:space="preserve">( 11 schools ) Sub-Total </t>
  </si>
  <si>
    <t>MUNICIPALITY : TAYASAN</t>
  </si>
  <si>
    <t>Tayasan NHS - Bago Campus</t>
  </si>
  <si>
    <t>TAYASAN</t>
  </si>
  <si>
    <t>Tayasan</t>
  </si>
  <si>
    <t>Pinalubngan NHS</t>
  </si>
  <si>
    <t>Tayasan NHS (Main)</t>
  </si>
  <si>
    <t>Tayasan National Science HS</t>
  </si>
  <si>
    <t>MUNICIPALITY : VALENCIA (LUZURRIAGA)</t>
  </si>
  <si>
    <t>Balugo NHS</t>
  </si>
  <si>
    <t>VALENCIA (LUZURRIAGA)</t>
  </si>
  <si>
    <t>Valencia</t>
  </si>
  <si>
    <t>Pulangbato NHS</t>
  </si>
  <si>
    <t>Valencia NHS (Valencia Tech. Sch.)</t>
  </si>
  <si>
    <t>Valencia NHS-Dobdob Ext.</t>
  </si>
  <si>
    <t>MUNICIPALITY : VALLEHERMOSO</t>
  </si>
  <si>
    <t>Vallehermoso NHS</t>
  </si>
  <si>
    <t>VALLEHERMOSO</t>
  </si>
  <si>
    <t>Vallehermoso</t>
  </si>
  <si>
    <t>Tagbino NHS</t>
  </si>
  <si>
    <t>Guba HS</t>
  </si>
  <si>
    <t>Pinucauan HS</t>
  </si>
  <si>
    <t>MUNICIPALITY : ZAMBOANGUITA</t>
  </si>
  <si>
    <t>Jose Marie Locsin MHS (Mayabon HS)</t>
  </si>
  <si>
    <t>ZAMBOANGUITA</t>
  </si>
  <si>
    <t>Zamboanguita</t>
  </si>
  <si>
    <t>Santiago Delmo MHS (Maluay HS)</t>
  </si>
  <si>
    <t>Gregorio Elmaga MHS</t>
  </si>
  <si>
    <t>Zamboanguita Science HS</t>
  </si>
  <si>
    <t xml:space="preserve">( 4 schools )Sub-Total </t>
  </si>
  <si>
    <t>( 127 schools ) Grand Total</t>
  </si>
  <si>
    <t>Legend:</t>
  </si>
  <si>
    <t>No Teacher Available</t>
  </si>
  <si>
    <t>No nationally funded teachers</t>
  </si>
  <si>
    <t>40.00+</t>
  </si>
  <si>
    <t>Hot color zone, with teachers needs</t>
  </si>
  <si>
    <t>35.00 - 39.99</t>
  </si>
  <si>
    <t>30.00 - 34.99</t>
  </si>
  <si>
    <t>25.00 - 29.99</t>
  </si>
  <si>
    <t>20.00 - 24.99</t>
  </si>
  <si>
    <t>Cool color zone, with excess teachers</t>
  </si>
  <si>
    <t>15.00 - 19.99</t>
  </si>
  <si>
    <t>SkyBlue</t>
  </si>
  <si>
    <t>Less than 15</t>
  </si>
  <si>
    <t>Blue</t>
  </si>
  <si>
    <t>Cool color zone, with excess teacher</t>
  </si>
  <si>
    <t>Shortage</t>
  </si>
  <si>
    <t>Excess</t>
  </si>
  <si>
    <t>Teacher Req</t>
  </si>
  <si>
    <t>Actual</t>
  </si>
  <si>
    <t>1</t>
  </si>
  <si>
    <t>2</t>
  </si>
  <si>
    <t>3</t>
  </si>
  <si>
    <t>4</t>
  </si>
  <si>
    <t>5</t>
  </si>
  <si>
    <t>6</t>
  </si>
  <si>
    <t>7</t>
  </si>
  <si>
    <t>8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</si>
</sst>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</numFmts>
  <fonts count="46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87CEEB"/>
        <bgColor indexed="64"/>
      </patternFill>
    </fill>
    <fill>
      <patternFill patternType="solid">
        <fgColor rgb="FF0000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32" borderId="7" applyNumberFormat="0" applyFont="0" applyAlignment="0" applyProtection="0"/>
    <xf numFmtId="0" fontId="38" fillId="27" borderId="8" applyNumberFormat="0" applyAlignment="0" applyProtection="0"/>
    <xf numFmtId="9" fontId="2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10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43" fillId="0" borderId="12" xfId="0" applyFont="1" applyBorder="1" applyAlignment="1">
      <alignment/>
    </xf>
    <xf numFmtId="0" fontId="43" fillId="0" borderId="11" xfId="0" applyFont="1" applyBorder="1" applyAlignment="1">
      <alignment/>
    </xf>
    <xf numFmtId="0" fontId="0" fillId="0" borderId="11" xfId="0" applyBorder="1" applyAlignment="1">
      <alignment horizontal="right" wrapText="1"/>
    </xf>
    <xf numFmtId="0" fontId="43" fillId="0" borderId="11" xfId="0" applyFont="1" applyBorder="1" applyAlignment="1">
      <alignment horizontal="right" wrapText="1"/>
    </xf>
    <xf numFmtId="0" fontId="0" fillId="33" borderId="11" xfId="0" applyFill="1" applyBorder="1" applyAlignment="1">
      <alignment wrapText="1"/>
    </xf>
    <xf numFmtId="0" fontId="0" fillId="0" borderId="11" xfId="0" applyBorder="1" applyAlignment="1">
      <alignment wrapText="1"/>
    </xf>
    <xf numFmtId="0" fontId="43" fillId="0" borderId="11" xfId="0" applyFont="1" applyBorder="1" applyAlignment="1">
      <alignment wrapText="1"/>
    </xf>
    <xf numFmtId="0" fontId="42" fillId="0" borderId="11" xfId="0" applyFont="1" applyBorder="1" applyAlignment="1">
      <alignment horizontal="right" wrapText="1"/>
    </xf>
    <xf numFmtId="3" fontId="42" fillId="0" borderId="11" xfId="0" applyNumberFormat="1" applyFont="1" applyBorder="1" applyAlignment="1">
      <alignment wrapText="1"/>
    </xf>
    <xf numFmtId="0" fontId="42" fillId="0" borderId="11" xfId="0" applyFont="1" applyBorder="1" applyAlignment="1">
      <alignment wrapText="1"/>
    </xf>
    <xf numFmtId="0" fontId="0" fillId="34" borderId="11" xfId="0" applyFill="1" applyBorder="1" applyAlignment="1">
      <alignment wrapText="1"/>
    </xf>
    <xf numFmtId="3" fontId="43" fillId="0" borderId="11" xfId="0" applyNumberFormat="1" applyFont="1" applyBorder="1" applyAlignment="1">
      <alignment horizontal="right" wrapText="1"/>
    </xf>
    <xf numFmtId="0" fontId="0" fillId="35" borderId="11" xfId="0" applyFill="1" applyBorder="1" applyAlignment="1">
      <alignment wrapText="1"/>
    </xf>
    <xf numFmtId="0" fontId="0" fillId="36" borderId="11" xfId="0" applyFill="1" applyBorder="1" applyAlignment="1">
      <alignment wrapText="1"/>
    </xf>
    <xf numFmtId="0" fontId="0" fillId="37" borderId="11" xfId="0" applyFill="1" applyBorder="1" applyAlignment="1">
      <alignment wrapText="1"/>
    </xf>
    <xf numFmtId="0" fontId="0" fillId="38" borderId="11" xfId="0" applyFill="1" applyBorder="1" applyAlignment="1">
      <alignment wrapText="1"/>
    </xf>
    <xf numFmtId="0" fontId="43" fillId="39" borderId="0" xfId="0" applyFont="1" applyFill="1" applyAlignment="1">
      <alignment wrapText="1"/>
    </xf>
    <xf numFmtId="0" fontId="43" fillId="0" borderId="12" xfId="0" applyFont="1" applyBorder="1" applyAlignment="1">
      <alignment wrapText="1"/>
    </xf>
    <xf numFmtId="0" fontId="0" fillId="33" borderId="13" xfId="0" applyFill="1" applyBorder="1" applyAlignment="1">
      <alignment wrapText="1"/>
    </xf>
    <xf numFmtId="4" fontId="42" fillId="0" borderId="11" xfId="0" applyNumberFormat="1" applyFont="1" applyBorder="1" applyAlignment="1">
      <alignment wrapText="1"/>
    </xf>
    <xf numFmtId="4" fontId="43" fillId="0" borderId="11" xfId="0" applyNumberFormat="1" applyFont="1" applyBorder="1" applyAlignment="1">
      <alignment horizontal="right" wrapText="1"/>
    </xf>
    <xf numFmtId="3" fontId="42" fillId="0" borderId="11" xfId="0" applyNumberFormat="1" applyFont="1" applyBorder="1" applyAlignment="1">
      <alignment horizontal="right" wrapText="1"/>
    </xf>
    <xf numFmtId="0" fontId="43" fillId="0" borderId="0" xfId="0" applyFont="1" applyAlignment="1">
      <alignment wrapText="1"/>
    </xf>
    <xf numFmtId="0" fontId="43" fillId="33" borderId="0" xfId="0" applyFont="1" applyFill="1" applyAlignment="1">
      <alignment wrapText="1"/>
    </xf>
    <xf numFmtId="0" fontId="43" fillId="35" borderId="0" xfId="0" applyFont="1" applyFill="1" applyAlignment="1">
      <alignment wrapText="1"/>
    </xf>
    <xf numFmtId="0" fontId="43" fillId="38" borderId="0" xfId="0" applyFont="1" applyFill="1" applyAlignment="1">
      <alignment wrapText="1"/>
    </xf>
    <xf numFmtId="0" fontId="43" fillId="34" borderId="0" xfId="0" applyFont="1" applyFill="1" applyAlignment="1">
      <alignment wrapText="1"/>
    </xf>
    <xf numFmtId="0" fontId="43" fillId="36" borderId="0" xfId="0" applyFont="1" applyFill="1" applyAlignment="1">
      <alignment wrapText="1"/>
    </xf>
    <xf numFmtId="0" fontId="43" fillId="37" borderId="0" xfId="0" applyFont="1" applyFill="1" applyAlignment="1">
      <alignment wrapText="1"/>
    </xf>
    <xf numFmtId="0" fontId="43" fillId="40" borderId="0" xfId="0" applyFont="1" applyFill="1" applyAlignment="1">
      <alignment wrapText="1"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 horizontal="center"/>
    </xf>
    <xf numFmtId="0" fontId="44" fillId="0" borderId="14" xfId="0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43" fillId="0" borderId="14" xfId="0" applyFont="1" applyBorder="1" applyAlignment="1">
      <alignment/>
    </xf>
    <xf numFmtId="0" fontId="43" fillId="0" borderId="14" xfId="0" applyFont="1" applyBorder="1" applyAlignment="1">
      <alignment horizontal="right" wrapText="1"/>
    </xf>
    <xf numFmtId="0" fontId="0" fillId="33" borderId="14" xfId="0" applyFill="1" applyBorder="1" applyAlignment="1">
      <alignment wrapText="1"/>
    </xf>
    <xf numFmtId="0" fontId="43" fillId="0" borderId="14" xfId="0" applyFont="1" applyBorder="1" applyAlignment="1">
      <alignment wrapText="1"/>
    </xf>
    <xf numFmtId="1" fontId="43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42" fillId="0" borderId="14" xfId="0" applyFont="1" applyBorder="1" applyAlignment="1">
      <alignment horizontal="right" wrapText="1"/>
    </xf>
    <xf numFmtId="3" fontId="42" fillId="0" borderId="14" xfId="0" applyNumberFormat="1" applyFont="1" applyBorder="1" applyAlignment="1">
      <alignment wrapText="1"/>
    </xf>
    <xf numFmtId="0" fontId="42" fillId="0" borderId="14" xfId="0" applyFont="1" applyBorder="1" applyAlignment="1">
      <alignment wrapText="1"/>
    </xf>
    <xf numFmtId="0" fontId="0" fillId="34" borderId="14" xfId="0" applyFill="1" applyBorder="1" applyAlignment="1">
      <alignment wrapText="1"/>
    </xf>
    <xf numFmtId="1" fontId="42" fillId="0" borderId="14" xfId="0" applyNumberFormat="1" applyFont="1" applyBorder="1" applyAlignment="1">
      <alignment horizontal="right" wrapText="1"/>
    </xf>
    <xf numFmtId="1" fontId="0" fillId="0" borderId="14" xfId="0" applyNumberFormat="1" applyBorder="1" applyAlignment="1">
      <alignment horizontal="center"/>
    </xf>
    <xf numFmtId="3" fontId="43" fillId="0" borderId="14" xfId="0" applyNumberFormat="1" applyFont="1" applyBorder="1" applyAlignment="1">
      <alignment horizontal="right" wrapText="1"/>
    </xf>
    <xf numFmtId="0" fontId="0" fillId="35" borderId="14" xfId="0" applyFill="1" applyBorder="1" applyAlignment="1">
      <alignment wrapText="1"/>
    </xf>
    <xf numFmtId="0" fontId="0" fillId="36" borderId="14" xfId="0" applyFill="1" applyBorder="1" applyAlignment="1">
      <alignment wrapText="1"/>
    </xf>
    <xf numFmtId="0" fontId="0" fillId="37" borderId="14" xfId="0" applyFill="1" applyBorder="1" applyAlignment="1">
      <alignment wrapText="1"/>
    </xf>
    <xf numFmtId="0" fontId="0" fillId="38" borderId="14" xfId="0" applyFill="1" applyBorder="1" applyAlignment="1">
      <alignment wrapText="1"/>
    </xf>
    <xf numFmtId="0" fontId="43" fillId="39" borderId="14" xfId="0" applyFont="1" applyFill="1" applyBorder="1" applyAlignment="1">
      <alignment wrapText="1"/>
    </xf>
    <xf numFmtId="4" fontId="42" fillId="0" borderId="14" xfId="0" applyNumberFormat="1" applyFont="1" applyBorder="1" applyAlignment="1">
      <alignment wrapText="1"/>
    </xf>
    <xf numFmtId="4" fontId="43" fillId="0" borderId="14" xfId="0" applyNumberFormat="1" applyFont="1" applyBorder="1" applyAlignment="1">
      <alignment horizontal="right" wrapText="1"/>
    </xf>
    <xf numFmtId="3" fontId="42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wrapText="1"/>
    </xf>
    <xf numFmtId="0" fontId="42" fillId="0" borderId="14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3" fillId="0" borderId="0" xfId="0" applyFont="1" applyAlignment="1">
      <alignment wrapText="1"/>
    </xf>
    <xf numFmtId="0" fontId="42" fillId="0" borderId="15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42" fillId="0" borderId="14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6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14" xfId="0" applyFont="1" applyBorder="1" applyAlignment="1">
      <alignment horizontal="right"/>
    </xf>
    <xf numFmtId="0" fontId="0" fillId="33" borderId="14" xfId="0" applyFill="1" applyBorder="1" applyAlignment="1">
      <alignment/>
    </xf>
    <xf numFmtId="0" fontId="0" fillId="0" borderId="14" xfId="0" applyBorder="1" applyAlignment="1">
      <alignment horizontal="right"/>
    </xf>
    <xf numFmtId="0" fontId="42" fillId="0" borderId="14" xfId="0" applyFont="1" applyBorder="1" applyAlignment="1">
      <alignment horizontal="right"/>
    </xf>
    <xf numFmtId="3" fontId="43" fillId="0" borderId="14" xfId="0" applyNumberFormat="1" applyFont="1" applyBorder="1" applyAlignment="1">
      <alignment horizontal="right"/>
    </xf>
    <xf numFmtId="0" fontId="0" fillId="38" borderId="14" xfId="0" applyFill="1" applyBorder="1" applyAlignment="1">
      <alignment/>
    </xf>
    <xf numFmtId="4" fontId="43" fillId="0" borderId="14" xfId="0" applyNumberFormat="1" applyFont="1" applyBorder="1" applyAlignment="1">
      <alignment horizontal="right"/>
    </xf>
    <xf numFmtId="3" fontId="42" fillId="0" borderId="14" xfId="0" applyNumberFormat="1" applyFont="1" applyBorder="1" applyAlignment="1">
      <alignment horizontal="right"/>
    </xf>
    <xf numFmtId="0" fontId="43" fillId="0" borderId="0" xfId="0" applyFont="1" applyBorder="1" applyAlignment="1">
      <alignment/>
    </xf>
    <xf numFmtId="0" fontId="42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5" borderId="0" xfId="0" applyFont="1" applyFill="1" applyAlignment="1">
      <alignment/>
    </xf>
    <xf numFmtId="0" fontId="43" fillId="38" borderId="0" xfId="0" applyFont="1" applyFill="1" applyAlignment="1">
      <alignment/>
    </xf>
    <xf numFmtId="0" fontId="43" fillId="34" borderId="0" xfId="0" applyFont="1" applyFill="1" applyAlignment="1">
      <alignment/>
    </xf>
    <xf numFmtId="0" fontId="43" fillId="36" borderId="0" xfId="0" applyFont="1" applyFill="1" applyAlignment="1">
      <alignment/>
    </xf>
    <xf numFmtId="0" fontId="43" fillId="37" borderId="0" xfId="0" applyFont="1" applyFill="1" applyAlignment="1">
      <alignment/>
    </xf>
    <xf numFmtId="0" fontId="43" fillId="39" borderId="0" xfId="0" applyFont="1" applyFill="1" applyAlignment="1">
      <alignment/>
    </xf>
    <xf numFmtId="0" fontId="43" fillId="40" borderId="0" xfId="0" applyFont="1" applyFill="1" applyAlignment="1">
      <alignment/>
    </xf>
    <xf numFmtId="0" fontId="42" fillId="0" borderId="17" xfId="0" applyFont="1" applyBorder="1" applyAlignment="1">
      <alignment horizontal="left"/>
    </xf>
    <xf numFmtId="4" fontId="43" fillId="0" borderId="0" xfId="0" applyNumberFormat="1" applyFont="1" applyBorder="1" applyAlignment="1">
      <alignment horizontal="right" wrapText="1"/>
    </xf>
    <xf numFmtId="0" fontId="43" fillId="0" borderId="0" xfId="0" applyFont="1" applyBorder="1" applyAlignment="1">
      <alignment horizontal="right" wrapText="1"/>
    </xf>
    <xf numFmtId="0" fontId="43" fillId="0" borderId="16" xfId="0" applyFont="1" applyBorder="1" applyAlignment="1">
      <alignment horizontal="right" wrapText="1"/>
    </xf>
    <xf numFmtId="0" fontId="43" fillId="0" borderId="16" xfId="0" applyFont="1" applyBorder="1" applyAlignment="1">
      <alignment/>
    </xf>
    <xf numFmtId="0" fontId="43" fillId="0" borderId="16" xfId="0" applyFont="1" applyBorder="1" applyAlignment="1">
      <alignment horizontal="right"/>
    </xf>
    <xf numFmtId="0" fontId="0" fillId="33" borderId="16" xfId="0" applyFill="1" applyBorder="1" applyAlignment="1">
      <alignment/>
    </xf>
    <xf numFmtId="1" fontId="43" fillId="0" borderId="16" xfId="0" applyNumberFormat="1" applyFont="1" applyBorder="1" applyAlignment="1">
      <alignment horizontal="right" wrapText="1"/>
    </xf>
    <xf numFmtId="0" fontId="43" fillId="0" borderId="18" xfId="0" applyFont="1" applyBorder="1" applyAlignment="1">
      <alignment horizontal="right" wrapText="1"/>
    </xf>
    <xf numFmtId="0" fontId="43" fillId="0" borderId="18" xfId="0" applyFont="1" applyBorder="1" applyAlignment="1">
      <alignment/>
    </xf>
    <xf numFmtId="3" fontId="43" fillId="0" borderId="18" xfId="0" applyNumberFormat="1" applyFont="1" applyBorder="1" applyAlignment="1">
      <alignment horizontal="right"/>
    </xf>
    <xf numFmtId="0" fontId="43" fillId="0" borderId="18" xfId="0" applyFont="1" applyBorder="1" applyAlignment="1">
      <alignment horizontal="right"/>
    </xf>
    <xf numFmtId="0" fontId="0" fillId="33" borderId="18" xfId="0" applyFill="1" applyBorder="1" applyAlignment="1">
      <alignment/>
    </xf>
    <xf numFmtId="1" fontId="43" fillId="0" borderId="18" xfId="0" applyNumberFormat="1" applyFont="1" applyBorder="1" applyAlignment="1">
      <alignment horizontal="right" wrapText="1"/>
    </xf>
    <xf numFmtId="0" fontId="43" fillId="0" borderId="16" xfId="0" applyFont="1" applyBorder="1" applyAlignment="1" quotePrefix="1">
      <alignment horizontal="right" wrapText="1"/>
    </xf>
    <xf numFmtId="0" fontId="0" fillId="0" borderId="16" xfId="0" applyBorder="1" applyAlignment="1">
      <alignment horizontal="right"/>
    </xf>
    <xf numFmtId="0" fontId="42" fillId="0" borderId="14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42" fillId="0" borderId="14" xfId="0" applyFont="1" applyBorder="1" applyAlignment="1">
      <alignment wrapText="1"/>
    </xf>
    <xf numFmtId="0" fontId="43" fillId="0" borderId="0" xfId="0" applyFont="1" applyAlignment="1">
      <alignment wrapText="1"/>
    </xf>
    <xf numFmtId="0" fontId="0" fillId="0" borderId="14" xfId="0" applyBorder="1" applyAlignment="1">
      <alignment wrapText="1"/>
    </xf>
    <xf numFmtId="0" fontId="42" fillId="0" borderId="14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42" fillId="0" borderId="14" xfId="0" applyFont="1" applyBorder="1" applyAlignment="1">
      <alignment horizontal="center" wrapText="1"/>
    </xf>
    <xf numFmtId="0" fontId="42" fillId="0" borderId="17" xfId="0" applyFont="1" applyBorder="1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42" fillId="0" borderId="19" xfId="0" applyFont="1" applyBorder="1" applyAlignment="1">
      <alignment horizontal="center" wrapText="1"/>
    </xf>
    <xf numFmtId="0" fontId="42" fillId="0" borderId="15" xfId="0" applyFont="1" applyBorder="1" applyAlignment="1">
      <alignment horizontal="center" wrapText="1"/>
    </xf>
    <xf numFmtId="0" fontId="42" fillId="0" borderId="20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2" fillId="0" borderId="21" xfId="0" applyFont="1" applyBorder="1" applyAlignment="1">
      <alignment horizontal="center" wrapText="1"/>
    </xf>
    <xf numFmtId="0" fontId="42" fillId="0" borderId="22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3" xfId="0" applyBorder="1" applyAlignment="1">
      <alignment wrapText="1"/>
    </xf>
    <xf numFmtId="0" fontId="42" fillId="0" borderId="25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2" fillId="0" borderId="25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0" xfId="0" applyBorder="1" applyAlignment="1">
      <alignment wrapText="1"/>
    </xf>
    <xf numFmtId="0" fontId="42" fillId="0" borderId="17" xfId="0" applyFont="1" applyBorder="1" applyAlignment="1">
      <alignment wrapText="1"/>
    </xf>
    <xf numFmtId="0" fontId="42" fillId="0" borderId="0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42" fillId="0" borderId="21" xfId="0" applyFont="1" applyBorder="1" applyAlignment="1">
      <alignment wrapText="1"/>
    </xf>
    <xf numFmtId="0" fontId="42" fillId="0" borderId="22" xfId="0" applyFont="1" applyBorder="1" applyAlignment="1">
      <alignment wrapText="1"/>
    </xf>
    <xf numFmtId="0" fontId="42" fillId="0" borderId="11" xfId="0" applyFont="1" applyBorder="1" applyAlignment="1">
      <alignment wrapText="1"/>
    </xf>
    <xf numFmtId="0" fontId="43" fillId="0" borderId="15" xfId="0" applyFont="1" applyBorder="1" applyAlignment="1">
      <alignment wrapText="1"/>
    </xf>
    <xf numFmtId="0" fontId="45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42" fillId="0" borderId="1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0"/>
  <sheetViews>
    <sheetView showGridLines="0" tabSelected="1" zoomScalePageLayoutView="0" workbookViewId="0" topLeftCell="A1">
      <pane xSplit="8" ySplit="10" topLeftCell="I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I63" sqref="D63:I63"/>
    </sheetView>
  </sheetViews>
  <sheetFormatPr defaultColWidth="9.140625" defaultRowHeight="15"/>
  <cols>
    <col min="1" max="1" width="7.8515625" style="36" customWidth="1"/>
    <col min="2" max="2" width="9.57421875" style="0" customWidth="1"/>
    <col min="3" max="3" width="7.00390625" style="36" customWidth="1"/>
    <col min="4" max="4" width="36.57421875" style="36" customWidth="1"/>
    <col min="5" max="5" width="8.8515625" style="36" hidden="1" customWidth="1"/>
    <col min="6" max="6" width="15.28125" style="36" hidden="1" customWidth="1"/>
    <col min="7" max="7" width="22.140625" style="36" hidden="1" customWidth="1"/>
    <col min="8" max="8" width="13.57421875" style="36" hidden="1" customWidth="1"/>
    <col min="9" max="9" width="16.7109375" style="36" customWidth="1"/>
    <col min="10" max="10" width="11.7109375" style="36" customWidth="1"/>
    <col min="11" max="11" width="19.28125" style="36" customWidth="1"/>
    <col min="12" max="12" width="9.28125" style="36" customWidth="1"/>
    <col min="13" max="13" width="7.28125" style="36" customWidth="1"/>
    <col min="14" max="14" width="7.8515625" style="36" customWidth="1"/>
    <col min="15" max="16" width="9.140625" style="36" hidden="1" customWidth="1"/>
    <col min="17" max="17" width="8.28125" style="36" customWidth="1"/>
    <col min="18" max="18" width="8.28125" style="0" customWidth="1"/>
    <col min="19" max="20" width="8.28125" style="0" hidden="1" customWidth="1"/>
  </cols>
  <sheetData>
    <row r="1" spans="1:20" ht="15" customHeight="1">
      <c r="A1" s="66"/>
      <c r="C1" s="147" t="s">
        <v>0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34"/>
      <c r="T1" s="34"/>
    </row>
    <row r="2" spans="1:20" ht="15" customHeight="1">
      <c r="A2" s="67"/>
      <c r="C2" s="147" t="s">
        <v>1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34"/>
      <c r="T2" s="34"/>
    </row>
    <row r="3" spans="1:20" ht="15" customHeight="1">
      <c r="A3" s="67"/>
      <c r="C3" s="147" t="s">
        <v>2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34"/>
      <c r="T3" s="34"/>
    </row>
    <row r="4" spans="1:20" ht="15" customHeight="1">
      <c r="A4" s="67"/>
      <c r="C4" s="147" t="s">
        <v>3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34"/>
      <c r="T4" s="34"/>
    </row>
    <row r="5" spans="1:20" ht="15">
      <c r="A5" s="69"/>
      <c r="C5" s="148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34"/>
      <c r="T5" s="34"/>
    </row>
    <row r="6" spans="1:20" ht="15" customHeight="1" hidden="1">
      <c r="A6" s="67"/>
      <c r="C6" s="93" t="s">
        <v>4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8"/>
      <c r="R6" s="34"/>
      <c r="S6" s="34"/>
      <c r="T6" s="34"/>
    </row>
    <row r="7" spans="1:20" ht="15" customHeight="1" hidden="1">
      <c r="A7" s="67"/>
      <c r="C7" s="93" t="s">
        <v>5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8"/>
      <c r="R7" s="34"/>
      <c r="S7" s="34"/>
      <c r="T7" s="34"/>
    </row>
    <row r="8" spans="1:20" ht="30" hidden="1">
      <c r="A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38" t="s">
        <v>259</v>
      </c>
      <c r="S8" s="37"/>
      <c r="T8" s="37"/>
    </row>
    <row r="9" spans="1:20" ht="39">
      <c r="A9" s="71" t="s">
        <v>17</v>
      </c>
      <c r="B9" s="116"/>
      <c r="C9" s="149" t="s">
        <v>6</v>
      </c>
      <c r="D9" s="71" t="s">
        <v>7</v>
      </c>
      <c r="E9" s="71" t="s">
        <v>8</v>
      </c>
      <c r="F9" s="71" t="s">
        <v>9</v>
      </c>
      <c r="G9" s="71" t="s">
        <v>10</v>
      </c>
      <c r="H9" s="71" t="s">
        <v>11</v>
      </c>
      <c r="I9" s="72" t="s">
        <v>12</v>
      </c>
      <c r="J9" s="109" t="s">
        <v>13</v>
      </c>
      <c r="K9" s="71" t="s">
        <v>14</v>
      </c>
      <c r="L9" s="109" t="s">
        <v>15</v>
      </c>
      <c r="M9" s="109" t="s">
        <v>16</v>
      </c>
      <c r="N9" s="71" t="s">
        <v>17</v>
      </c>
      <c r="O9" s="71" t="s">
        <v>18</v>
      </c>
      <c r="P9" s="71"/>
      <c r="Q9" s="71" t="s">
        <v>19</v>
      </c>
      <c r="R9" s="38" t="s">
        <v>259</v>
      </c>
      <c r="S9" s="109" t="s">
        <v>257</v>
      </c>
      <c r="T9" s="109" t="s">
        <v>258</v>
      </c>
    </row>
    <row r="10" spans="1:20" ht="15">
      <c r="A10" s="71"/>
      <c r="B10" s="116"/>
      <c r="C10" s="73"/>
      <c r="D10" s="71"/>
      <c r="E10" s="71"/>
      <c r="F10" s="71"/>
      <c r="G10" s="71"/>
      <c r="H10" s="71"/>
      <c r="I10" s="72"/>
      <c r="J10" s="71"/>
      <c r="K10" s="71"/>
      <c r="L10" s="71"/>
      <c r="M10" s="71"/>
      <c r="N10" s="71"/>
      <c r="O10" s="71"/>
      <c r="P10" s="71"/>
      <c r="Q10" s="71" t="s">
        <v>20</v>
      </c>
      <c r="R10" s="109" t="s">
        <v>260</v>
      </c>
      <c r="S10" s="109"/>
      <c r="T10" s="109"/>
    </row>
    <row r="11" spans="1:20" ht="15">
      <c r="A11" s="70"/>
      <c r="B11" s="11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37"/>
      <c r="S11" s="37"/>
      <c r="T11" s="37"/>
    </row>
    <row r="12" spans="1:20" ht="15" customHeight="1">
      <c r="A12" s="72"/>
      <c r="C12" s="72" t="s">
        <v>21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37"/>
      <c r="S12" s="37"/>
      <c r="T12" s="37"/>
    </row>
    <row r="13" spans="1:20" ht="15" customHeight="1">
      <c r="A13" s="81">
        <v>1355</v>
      </c>
      <c r="B13" s="94"/>
      <c r="C13" s="74">
        <v>303292</v>
      </c>
      <c r="D13" s="74" t="s">
        <v>227</v>
      </c>
      <c r="E13" s="74" t="s">
        <v>24</v>
      </c>
      <c r="F13" s="74" t="s">
        <v>25</v>
      </c>
      <c r="G13" s="74" t="s">
        <v>228</v>
      </c>
      <c r="H13" s="74" t="s">
        <v>27</v>
      </c>
      <c r="I13" s="74" t="s">
        <v>229</v>
      </c>
      <c r="J13" s="74" t="s">
        <v>42</v>
      </c>
      <c r="K13" s="74" t="s">
        <v>33</v>
      </c>
      <c r="L13" s="79">
        <v>1355</v>
      </c>
      <c r="M13" s="75">
        <v>1</v>
      </c>
      <c r="N13" s="81">
        <v>1355</v>
      </c>
      <c r="O13" s="76"/>
      <c r="P13" s="74" t="s">
        <v>31</v>
      </c>
      <c r="Q13" s="75">
        <v>-1310</v>
      </c>
      <c r="R13" s="45">
        <v>50</v>
      </c>
      <c r="S13" s="45">
        <f aca="true" t="shared" si="0" ref="S13:S39">R13-M13</f>
        <v>49</v>
      </c>
      <c r="T13" s="45"/>
    </row>
    <row r="14" spans="1:20" ht="15">
      <c r="A14" s="75">
        <v>430</v>
      </c>
      <c r="B14" s="42"/>
      <c r="C14" s="74">
        <v>303218</v>
      </c>
      <c r="D14" s="74" t="s">
        <v>59</v>
      </c>
      <c r="E14" s="74" t="s">
        <v>24</v>
      </c>
      <c r="F14" s="74" t="s">
        <v>25</v>
      </c>
      <c r="G14" s="74" t="s">
        <v>60</v>
      </c>
      <c r="H14" s="74" t="s">
        <v>27</v>
      </c>
      <c r="I14" s="74" t="s">
        <v>61</v>
      </c>
      <c r="J14" s="74" t="s">
        <v>53</v>
      </c>
      <c r="K14" s="74" t="s">
        <v>44</v>
      </c>
      <c r="L14" s="75">
        <v>430</v>
      </c>
      <c r="M14" s="75">
        <v>1</v>
      </c>
      <c r="N14" s="75">
        <v>430</v>
      </c>
      <c r="O14" s="76"/>
      <c r="P14" s="74" t="s">
        <v>31</v>
      </c>
      <c r="Q14" s="75">
        <v>-385</v>
      </c>
      <c r="R14" s="45">
        <v>16</v>
      </c>
      <c r="S14" s="45">
        <f t="shared" si="0"/>
        <v>15</v>
      </c>
      <c r="T14" s="45"/>
    </row>
    <row r="15" spans="1:20" ht="15">
      <c r="A15" s="75">
        <v>408</v>
      </c>
      <c r="B15" s="42"/>
      <c r="C15" s="74">
        <v>303219</v>
      </c>
      <c r="D15" s="74" t="s">
        <v>62</v>
      </c>
      <c r="E15" s="74" t="s">
        <v>24</v>
      </c>
      <c r="F15" s="74" t="s">
        <v>25</v>
      </c>
      <c r="G15" s="74" t="s">
        <v>60</v>
      </c>
      <c r="H15" s="74" t="s">
        <v>27</v>
      </c>
      <c r="I15" s="74" t="s">
        <v>61</v>
      </c>
      <c r="J15" s="74" t="s">
        <v>53</v>
      </c>
      <c r="K15" s="74" t="s">
        <v>33</v>
      </c>
      <c r="L15" s="75">
        <v>408</v>
      </c>
      <c r="M15" s="75">
        <v>1</v>
      </c>
      <c r="N15" s="75">
        <v>408</v>
      </c>
      <c r="O15" s="76"/>
      <c r="P15" s="74" t="s">
        <v>31</v>
      </c>
      <c r="Q15" s="75">
        <v>-363</v>
      </c>
      <c r="R15" s="45">
        <v>15</v>
      </c>
      <c r="S15" s="45">
        <f t="shared" si="0"/>
        <v>14</v>
      </c>
      <c r="T15" s="45"/>
    </row>
    <row r="16" spans="1:20" ht="15">
      <c r="A16" s="75">
        <v>366.5</v>
      </c>
      <c r="B16" s="42"/>
      <c r="C16" s="74">
        <v>303247</v>
      </c>
      <c r="D16" s="74" t="s">
        <v>122</v>
      </c>
      <c r="E16" s="74" t="s">
        <v>24</v>
      </c>
      <c r="F16" s="74" t="s">
        <v>25</v>
      </c>
      <c r="G16" s="74" t="s">
        <v>116</v>
      </c>
      <c r="H16" s="74" t="s">
        <v>27</v>
      </c>
      <c r="I16" s="74" t="s">
        <v>123</v>
      </c>
      <c r="J16" s="74" t="s">
        <v>29</v>
      </c>
      <c r="K16" s="74" t="s">
        <v>44</v>
      </c>
      <c r="L16" s="75">
        <v>733</v>
      </c>
      <c r="M16" s="75">
        <v>2</v>
      </c>
      <c r="N16" s="75">
        <v>366.5</v>
      </c>
      <c r="O16" s="76"/>
      <c r="P16" s="74" t="s">
        <v>31</v>
      </c>
      <c r="Q16" s="75">
        <v>-321.5</v>
      </c>
      <c r="R16" s="45">
        <v>27</v>
      </c>
      <c r="S16" s="45">
        <f t="shared" si="0"/>
        <v>25</v>
      </c>
      <c r="T16" s="45"/>
    </row>
    <row r="17" spans="1:20" ht="15">
      <c r="A17" s="75">
        <v>359</v>
      </c>
      <c r="B17" s="42"/>
      <c r="C17" s="74">
        <v>312908</v>
      </c>
      <c r="D17" s="74" t="s">
        <v>220</v>
      </c>
      <c r="E17" s="74" t="s">
        <v>24</v>
      </c>
      <c r="F17" s="74" t="s">
        <v>25</v>
      </c>
      <c r="G17" s="74" t="s">
        <v>221</v>
      </c>
      <c r="H17" s="74" t="s">
        <v>27</v>
      </c>
      <c r="I17" s="74" t="s">
        <v>222</v>
      </c>
      <c r="J17" s="74" t="s">
        <v>53</v>
      </c>
      <c r="K17" s="74" t="s">
        <v>33</v>
      </c>
      <c r="L17" s="75">
        <v>359</v>
      </c>
      <c r="M17" s="75">
        <v>1</v>
      </c>
      <c r="N17" s="75">
        <v>359</v>
      </c>
      <c r="O17" s="76"/>
      <c r="P17" s="74" t="s">
        <v>31</v>
      </c>
      <c r="Q17" s="75">
        <v>-314</v>
      </c>
      <c r="R17" s="45">
        <v>13</v>
      </c>
      <c r="S17" s="45">
        <f t="shared" si="0"/>
        <v>12</v>
      </c>
      <c r="T17" s="45"/>
    </row>
    <row r="18" spans="1:20" ht="15">
      <c r="A18" s="75">
        <v>355</v>
      </c>
      <c r="B18" s="42"/>
      <c r="C18" s="74">
        <v>303246</v>
      </c>
      <c r="D18" s="74" t="s">
        <v>115</v>
      </c>
      <c r="E18" s="74" t="s">
        <v>24</v>
      </c>
      <c r="F18" s="74" t="s">
        <v>25</v>
      </c>
      <c r="G18" s="74" t="s">
        <v>116</v>
      </c>
      <c r="H18" s="74" t="s">
        <v>27</v>
      </c>
      <c r="I18" s="74" t="s">
        <v>117</v>
      </c>
      <c r="J18" s="74" t="s">
        <v>29</v>
      </c>
      <c r="K18" s="74" t="s">
        <v>33</v>
      </c>
      <c r="L18" s="75">
        <v>355</v>
      </c>
      <c r="M18" s="75">
        <v>1</v>
      </c>
      <c r="N18" s="75">
        <v>355</v>
      </c>
      <c r="O18" s="76"/>
      <c r="P18" s="74" t="s">
        <v>31</v>
      </c>
      <c r="Q18" s="75">
        <v>-310</v>
      </c>
      <c r="R18" s="45">
        <v>13</v>
      </c>
      <c r="S18" s="45">
        <f t="shared" si="0"/>
        <v>12</v>
      </c>
      <c r="T18" s="45"/>
    </row>
    <row r="19" spans="1:20" ht="15">
      <c r="A19" s="75">
        <v>284</v>
      </c>
      <c r="B19" s="95"/>
      <c r="C19" s="74">
        <v>303271</v>
      </c>
      <c r="D19" s="74" t="s">
        <v>199</v>
      </c>
      <c r="E19" s="74" t="s">
        <v>24</v>
      </c>
      <c r="F19" s="74" t="s">
        <v>25</v>
      </c>
      <c r="G19" s="74" t="s">
        <v>200</v>
      </c>
      <c r="H19" s="74" t="s">
        <v>27</v>
      </c>
      <c r="I19" s="74" t="s">
        <v>98</v>
      </c>
      <c r="J19" s="74" t="s">
        <v>29</v>
      </c>
      <c r="K19" s="74" t="s">
        <v>33</v>
      </c>
      <c r="L19" s="75">
        <v>284</v>
      </c>
      <c r="M19" s="75">
        <v>1</v>
      </c>
      <c r="N19" s="75">
        <v>284</v>
      </c>
      <c r="O19" s="76"/>
      <c r="P19" s="74" t="s">
        <v>31</v>
      </c>
      <c r="Q19" s="75">
        <v>-239</v>
      </c>
      <c r="R19" s="45">
        <v>11</v>
      </c>
      <c r="S19" s="45">
        <f t="shared" si="0"/>
        <v>10</v>
      </c>
      <c r="T19" s="45"/>
    </row>
    <row r="20" spans="1:20" ht="15" customHeight="1">
      <c r="A20" s="75">
        <v>209.5</v>
      </c>
      <c r="B20" s="95"/>
      <c r="C20" s="74">
        <v>303290</v>
      </c>
      <c r="D20" s="74" t="s">
        <v>213</v>
      </c>
      <c r="E20" s="74" t="s">
        <v>24</v>
      </c>
      <c r="F20" s="74" t="s">
        <v>25</v>
      </c>
      <c r="G20" s="74" t="s">
        <v>214</v>
      </c>
      <c r="H20" s="74" t="s">
        <v>27</v>
      </c>
      <c r="I20" s="74" t="s">
        <v>215</v>
      </c>
      <c r="J20" s="74" t="s">
        <v>42</v>
      </c>
      <c r="K20" s="74" t="s">
        <v>33</v>
      </c>
      <c r="L20" s="75">
        <v>419</v>
      </c>
      <c r="M20" s="75">
        <v>2</v>
      </c>
      <c r="N20" s="75">
        <v>209.5</v>
      </c>
      <c r="O20" s="76"/>
      <c r="P20" s="74" t="s">
        <v>31</v>
      </c>
      <c r="Q20" s="75">
        <v>-164.5</v>
      </c>
      <c r="R20" s="45">
        <v>16</v>
      </c>
      <c r="S20" s="45">
        <f t="shared" si="0"/>
        <v>14</v>
      </c>
      <c r="T20" s="45"/>
    </row>
    <row r="21" spans="1:20" ht="15" customHeight="1">
      <c r="A21" s="75">
        <v>197</v>
      </c>
      <c r="B21" s="95"/>
      <c r="C21" s="74">
        <v>303264</v>
      </c>
      <c r="D21" s="74" t="s">
        <v>173</v>
      </c>
      <c r="E21" s="74" t="s">
        <v>24</v>
      </c>
      <c r="F21" s="74" t="s">
        <v>25</v>
      </c>
      <c r="G21" s="74" t="s">
        <v>160</v>
      </c>
      <c r="H21" s="74" t="s">
        <v>27</v>
      </c>
      <c r="I21" s="74" t="s">
        <v>168</v>
      </c>
      <c r="J21" s="74" t="s">
        <v>53</v>
      </c>
      <c r="K21" s="74" t="s">
        <v>33</v>
      </c>
      <c r="L21" s="75">
        <v>394</v>
      </c>
      <c r="M21" s="75">
        <v>2</v>
      </c>
      <c r="N21" s="75">
        <v>197</v>
      </c>
      <c r="O21" s="76"/>
      <c r="P21" s="74" t="s">
        <v>31</v>
      </c>
      <c r="Q21" s="75">
        <v>-152</v>
      </c>
      <c r="R21" s="45">
        <v>15</v>
      </c>
      <c r="S21" s="45">
        <f t="shared" si="0"/>
        <v>13</v>
      </c>
      <c r="T21" s="45"/>
    </row>
    <row r="22" spans="1:20" ht="15">
      <c r="A22" s="75">
        <v>189.5</v>
      </c>
      <c r="B22" s="42"/>
      <c r="C22" s="74">
        <v>303257</v>
      </c>
      <c r="D22" s="74" t="s">
        <v>102</v>
      </c>
      <c r="E22" s="74" t="s">
        <v>24</v>
      </c>
      <c r="F22" s="74" t="s">
        <v>25</v>
      </c>
      <c r="G22" s="74" t="s">
        <v>103</v>
      </c>
      <c r="H22" s="74" t="s">
        <v>27</v>
      </c>
      <c r="I22" s="74" t="s">
        <v>104</v>
      </c>
      <c r="J22" s="74" t="s">
        <v>42</v>
      </c>
      <c r="K22" s="74" t="s">
        <v>33</v>
      </c>
      <c r="L22" s="75">
        <v>379</v>
      </c>
      <c r="M22" s="75">
        <v>2</v>
      </c>
      <c r="N22" s="75">
        <v>189.5</v>
      </c>
      <c r="O22" s="76"/>
      <c r="P22" s="74" t="s">
        <v>31</v>
      </c>
      <c r="Q22" s="75">
        <v>-144.5</v>
      </c>
      <c r="R22" s="45">
        <v>14</v>
      </c>
      <c r="S22" s="45">
        <f t="shared" si="0"/>
        <v>12</v>
      </c>
      <c r="T22" s="45"/>
    </row>
    <row r="23" spans="1:20" ht="15">
      <c r="A23" s="75">
        <v>130</v>
      </c>
      <c r="B23" s="42"/>
      <c r="C23" s="74">
        <v>312917</v>
      </c>
      <c r="D23" s="74" t="s">
        <v>66</v>
      </c>
      <c r="E23" s="74" t="s">
        <v>24</v>
      </c>
      <c r="F23" s="74" t="s">
        <v>25</v>
      </c>
      <c r="G23" s="74" t="s">
        <v>67</v>
      </c>
      <c r="H23" s="74" t="s">
        <v>27</v>
      </c>
      <c r="I23" s="74" t="s">
        <v>68</v>
      </c>
      <c r="J23" s="74" t="s">
        <v>42</v>
      </c>
      <c r="K23" s="74" t="s">
        <v>33</v>
      </c>
      <c r="L23" s="75">
        <v>260</v>
      </c>
      <c r="M23" s="75">
        <v>2</v>
      </c>
      <c r="N23" s="75">
        <v>130</v>
      </c>
      <c r="O23" s="76"/>
      <c r="P23" s="74" t="s">
        <v>31</v>
      </c>
      <c r="Q23" s="75">
        <v>-85</v>
      </c>
      <c r="R23" s="45">
        <v>10</v>
      </c>
      <c r="S23" s="45">
        <f t="shared" si="0"/>
        <v>8</v>
      </c>
      <c r="T23" s="45"/>
    </row>
    <row r="24" spans="1:20" ht="15">
      <c r="A24" s="75">
        <v>127.4</v>
      </c>
      <c r="B24" s="42"/>
      <c r="C24" s="74">
        <v>312916</v>
      </c>
      <c r="D24" s="74" t="s">
        <v>72</v>
      </c>
      <c r="E24" s="74" t="s">
        <v>24</v>
      </c>
      <c r="F24" s="74" t="s">
        <v>25</v>
      </c>
      <c r="G24" s="74" t="s">
        <v>73</v>
      </c>
      <c r="H24" s="74" t="s">
        <v>27</v>
      </c>
      <c r="I24" s="74" t="s">
        <v>74</v>
      </c>
      <c r="J24" s="74" t="s">
        <v>42</v>
      </c>
      <c r="K24" s="74" t="s">
        <v>33</v>
      </c>
      <c r="L24" s="75">
        <v>637</v>
      </c>
      <c r="M24" s="75">
        <v>5</v>
      </c>
      <c r="N24" s="75">
        <v>127.4</v>
      </c>
      <c r="O24" s="76"/>
      <c r="P24" s="74" t="s">
        <v>31</v>
      </c>
      <c r="Q24" s="75">
        <v>-82.4</v>
      </c>
      <c r="R24" s="45">
        <v>24</v>
      </c>
      <c r="S24" s="45">
        <f t="shared" si="0"/>
        <v>19</v>
      </c>
      <c r="T24" s="45"/>
    </row>
    <row r="25" spans="1:20" ht="15">
      <c r="A25" s="75">
        <v>120.5</v>
      </c>
      <c r="B25" s="42"/>
      <c r="C25" s="74">
        <v>312902</v>
      </c>
      <c r="D25" s="74" t="s">
        <v>134</v>
      </c>
      <c r="E25" s="74" t="s">
        <v>24</v>
      </c>
      <c r="F25" s="74" t="s">
        <v>25</v>
      </c>
      <c r="G25" s="74" t="s">
        <v>135</v>
      </c>
      <c r="H25" s="74" t="s">
        <v>27</v>
      </c>
      <c r="I25" s="74" t="s">
        <v>136</v>
      </c>
      <c r="J25" s="74" t="s">
        <v>42</v>
      </c>
      <c r="K25" s="74" t="s">
        <v>33</v>
      </c>
      <c r="L25" s="75">
        <v>241</v>
      </c>
      <c r="M25" s="75">
        <v>2</v>
      </c>
      <c r="N25" s="75">
        <v>120.5</v>
      </c>
      <c r="O25" s="76"/>
      <c r="P25" s="74" t="s">
        <v>31</v>
      </c>
      <c r="Q25" s="75">
        <v>-75.5</v>
      </c>
      <c r="R25" s="45">
        <v>9</v>
      </c>
      <c r="S25" s="45">
        <f t="shared" si="0"/>
        <v>7</v>
      </c>
      <c r="T25" s="45"/>
    </row>
    <row r="26" spans="1:20" ht="15">
      <c r="A26" s="75">
        <v>107</v>
      </c>
      <c r="B26" s="42"/>
      <c r="C26" s="74">
        <v>303248</v>
      </c>
      <c r="D26" s="74" t="s">
        <v>124</v>
      </c>
      <c r="E26" s="74" t="s">
        <v>24</v>
      </c>
      <c r="F26" s="74" t="s">
        <v>25</v>
      </c>
      <c r="G26" s="74" t="s">
        <v>116</v>
      </c>
      <c r="H26" s="74" t="s">
        <v>27</v>
      </c>
      <c r="I26" s="74" t="s">
        <v>123</v>
      </c>
      <c r="J26" s="74" t="s">
        <v>29</v>
      </c>
      <c r="K26" s="74" t="s">
        <v>33</v>
      </c>
      <c r="L26" s="75">
        <v>321</v>
      </c>
      <c r="M26" s="75">
        <v>3</v>
      </c>
      <c r="N26" s="75">
        <v>107</v>
      </c>
      <c r="O26" s="76"/>
      <c r="P26" s="74" t="s">
        <v>31</v>
      </c>
      <c r="Q26" s="75">
        <v>-62</v>
      </c>
      <c r="R26" s="45">
        <v>12</v>
      </c>
      <c r="S26" s="45">
        <f t="shared" si="0"/>
        <v>9</v>
      </c>
      <c r="T26" s="45"/>
    </row>
    <row r="27" spans="1:20" ht="15" customHeight="1">
      <c r="A27" s="75">
        <v>69.67</v>
      </c>
      <c r="B27" s="95"/>
      <c r="C27" s="74">
        <v>312911</v>
      </c>
      <c r="D27" s="74" t="s">
        <v>142</v>
      </c>
      <c r="E27" s="74" t="s">
        <v>24</v>
      </c>
      <c r="F27" s="74" t="s">
        <v>25</v>
      </c>
      <c r="G27" s="74" t="s">
        <v>143</v>
      </c>
      <c r="H27" s="74" t="s">
        <v>27</v>
      </c>
      <c r="I27" s="74" t="s">
        <v>144</v>
      </c>
      <c r="J27" s="74" t="s">
        <v>29</v>
      </c>
      <c r="K27" s="74" t="s">
        <v>33</v>
      </c>
      <c r="L27" s="75">
        <v>209</v>
      </c>
      <c r="M27" s="75">
        <v>3</v>
      </c>
      <c r="N27" s="75">
        <v>69.67</v>
      </c>
      <c r="O27" s="76"/>
      <c r="P27" s="74" t="s">
        <v>31</v>
      </c>
      <c r="Q27" s="75">
        <v>-24.67</v>
      </c>
      <c r="R27" s="45">
        <v>8</v>
      </c>
      <c r="S27" s="45">
        <f t="shared" si="0"/>
        <v>5</v>
      </c>
      <c r="T27" s="45"/>
    </row>
    <row r="28" spans="1:20" ht="15" customHeight="1">
      <c r="A28" s="75">
        <v>69.67</v>
      </c>
      <c r="B28" s="95"/>
      <c r="C28" s="74">
        <v>312932</v>
      </c>
      <c r="D28" s="74" t="s">
        <v>159</v>
      </c>
      <c r="E28" s="74" t="s">
        <v>24</v>
      </c>
      <c r="F28" s="74" t="s">
        <v>25</v>
      </c>
      <c r="G28" s="74" t="s">
        <v>160</v>
      </c>
      <c r="H28" s="74" t="s">
        <v>27</v>
      </c>
      <c r="I28" s="74" t="s">
        <v>161</v>
      </c>
      <c r="J28" s="74" t="s">
        <v>53</v>
      </c>
      <c r="K28" s="74" t="s">
        <v>33</v>
      </c>
      <c r="L28" s="75">
        <v>209</v>
      </c>
      <c r="M28" s="75">
        <v>3</v>
      </c>
      <c r="N28" s="75">
        <v>69.67</v>
      </c>
      <c r="O28" s="76"/>
      <c r="P28" s="74" t="s">
        <v>31</v>
      </c>
      <c r="Q28" s="75">
        <v>-24.67</v>
      </c>
      <c r="R28" s="45">
        <v>8</v>
      </c>
      <c r="S28" s="45">
        <f t="shared" si="0"/>
        <v>5</v>
      </c>
      <c r="T28" s="45"/>
    </row>
    <row r="29" spans="1:20" ht="15">
      <c r="A29" s="75">
        <v>47.79</v>
      </c>
      <c r="B29" s="42"/>
      <c r="C29" s="74">
        <v>303267</v>
      </c>
      <c r="D29" s="74" t="s">
        <v>50</v>
      </c>
      <c r="E29" s="74" t="s">
        <v>24</v>
      </c>
      <c r="F29" s="74" t="s">
        <v>25</v>
      </c>
      <c r="G29" s="74" t="s">
        <v>51</v>
      </c>
      <c r="H29" s="74" t="s">
        <v>27</v>
      </c>
      <c r="I29" s="74" t="s">
        <v>52</v>
      </c>
      <c r="J29" s="74" t="s">
        <v>53</v>
      </c>
      <c r="K29" s="74" t="s">
        <v>33</v>
      </c>
      <c r="L29" s="75">
        <v>669</v>
      </c>
      <c r="M29" s="75">
        <v>14</v>
      </c>
      <c r="N29" s="75">
        <v>47.79</v>
      </c>
      <c r="O29" s="76"/>
      <c r="P29" s="74" t="s">
        <v>31</v>
      </c>
      <c r="Q29" s="75">
        <v>-2.79</v>
      </c>
      <c r="R29" s="45">
        <v>25</v>
      </c>
      <c r="S29" s="45">
        <f t="shared" si="0"/>
        <v>11</v>
      </c>
      <c r="T29" s="45"/>
    </row>
    <row r="30" spans="1:20" ht="15" customHeight="1">
      <c r="A30" s="75">
        <v>43.33</v>
      </c>
      <c r="B30" s="95"/>
      <c r="C30" s="74">
        <v>303266</v>
      </c>
      <c r="D30" s="74" t="s">
        <v>54</v>
      </c>
      <c r="E30" s="74" t="s">
        <v>24</v>
      </c>
      <c r="F30" s="74" t="s">
        <v>25</v>
      </c>
      <c r="G30" s="74" t="s">
        <v>51</v>
      </c>
      <c r="H30" s="74" t="s">
        <v>27</v>
      </c>
      <c r="I30" s="74" t="s">
        <v>52</v>
      </c>
      <c r="J30" s="74" t="s">
        <v>53</v>
      </c>
      <c r="K30" s="74" t="s">
        <v>44</v>
      </c>
      <c r="L30" s="75">
        <v>520</v>
      </c>
      <c r="M30" s="75">
        <v>12</v>
      </c>
      <c r="N30" s="75">
        <v>43.33</v>
      </c>
      <c r="O30" s="76"/>
      <c r="P30" s="74" t="s">
        <v>31</v>
      </c>
      <c r="Q30" s="75">
        <v>1.67</v>
      </c>
      <c r="R30" s="45">
        <v>19</v>
      </c>
      <c r="S30" s="45">
        <f t="shared" si="0"/>
        <v>7</v>
      </c>
      <c r="T30" s="45"/>
    </row>
    <row r="31" spans="1:20" ht="15">
      <c r="A31" s="75">
        <v>40.29</v>
      </c>
      <c r="B31" s="42"/>
      <c r="C31" s="74">
        <v>303258</v>
      </c>
      <c r="D31" s="74" t="s">
        <v>109</v>
      </c>
      <c r="E31" s="74" t="s">
        <v>24</v>
      </c>
      <c r="F31" s="74" t="s">
        <v>25</v>
      </c>
      <c r="G31" s="74" t="s">
        <v>110</v>
      </c>
      <c r="H31" s="74" t="s">
        <v>27</v>
      </c>
      <c r="I31" s="74" t="s">
        <v>111</v>
      </c>
      <c r="J31" s="74" t="s">
        <v>42</v>
      </c>
      <c r="K31" s="74" t="s">
        <v>44</v>
      </c>
      <c r="L31" s="75">
        <v>846</v>
      </c>
      <c r="M31" s="75">
        <v>21</v>
      </c>
      <c r="N31" s="75">
        <v>40.29</v>
      </c>
      <c r="O31" s="76"/>
      <c r="P31" s="74" t="s">
        <v>31</v>
      </c>
      <c r="Q31" s="75">
        <v>4.71</v>
      </c>
      <c r="R31" s="45">
        <v>31</v>
      </c>
      <c r="S31" s="45">
        <f t="shared" si="0"/>
        <v>10</v>
      </c>
      <c r="T31" s="45"/>
    </row>
    <row r="32" spans="1:20" ht="15" customHeight="1">
      <c r="A32" s="75">
        <v>36.6</v>
      </c>
      <c r="B32" s="95"/>
      <c r="C32" s="74">
        <v>303228</v>
      </c>
      <c r="D32" s="74" t="s">
        <v>69</v>
      </c>
      <c r="E32" s="74" t="s">
        <v>24</v>
      </c>
      <c r="F32" s="74" t="s">
        <v>25</v>
      </c>
      <c r="G32" s="74" t="s">
        <v>67</v>
      </c>
      <c r="H32" s="74" t="s">
        <v>27</v>
      </c>
      <c r="I32" s="74" t="s">
        <v>68</v>
      </c>
      <c r="J32" s="74" t="s">
        <v>42</v>
      </c>
      <c r="K32" s="74" t="s">
        <v>30</v>
      </c>
      <c r="L32" s="79">
        <v>2086</v>
      </c>
      <c r="M32" s="75">
        <v>57</v>
      </c>
      <c r="N32" s="75">
        <v>36.6</v>
      </c>
      <c r="O32" s="76"/>
      <c r="P32" s="74" t="s">
        <v>31</v>
      </c>
      <c r="Q32" s="75">
        <v>8.4</v>
      </c>
      <c r="R32" s="45">
        <v>77</v>
      </c>
      <c r="S32" s="45">
        <f t="shared" si="0"/>
        <v>20</v>
      </c>
      <c r="T32" s="45"/>
    </row>
    <row r="33" spans="1:20" ht="15">
      <c r="A33" s="75">
        <v>36.35</v>
      </c>
      <c r="B33" s="42"/>
      <c r="C33" s="74">
        <v>303243</v>
      </c>
      <c r="D33" s="74" t="s">
        <v>112</v>
      </c>
      <c r="E33" s="74" t="s">
        <v>24</v>
      </c>
      <c r="F33" s="74" t="s">
        <v>25</v>
      </c>
      <c r="G33" s="74" t="s">
        <v>110</v>
      </c>
      <c r="H33" s="74" t="s">
        <v>27</v>
      </c>
      <c r="I33" s="74" t="s">
        <v>111</v>
      </c>
      <c r="J33" s="74" t="s">
        <v>42</v>
      </c>
      <c r="K33" s="74" t="s">
        <v>44</v>
      </c>
      <c r="L33" s="79">
        <v>1345</v>
      </c>
      <c r="M33" s="75">
        <v>37</v>
      </c>
      <c r="N33" s="75">
        <v>36.35</v>
      </c>
      <c r="O33" s="76"/>
      <c r="P33" s="74" t="s">
        <v>31</v>
      </c>
      <c r="Q33" s="75">
        <v>8.65</v>
      </c>
      <c r="R33" s="45">
        <v>50</v>
      </c>
      <c r="S33" s="45">
        <f t="shared" si="0"/>
        <v>13</v>
      </c>
      <c r="T33" s="45"/>
    </row>
    <row r="34" spans="1:20" ht="15" customHeight="1">
      <c r="A34" s="75">
        <v>32.65</v>
      </c>
      <c r="B34" s="95"/>
      <c r="C34" s="74">
        <v>303251</v>
      </c>
      <c r="D34" s="74" t="s">
        <v>137</v>
      </c>
      <c r="E34" s="74" t="s">
        <v>24</v>
      </c>
      <c r="F34" s="74" t="s">
        <v>25</v>
      </c>
      <c r="G34" s="74" t="s">
        <v>135</v>
      </c>
      <c r="H34" s="74" t="s">
        <v>27</v>
      </c>
      <c r="I34" s="74" t="s">
        <v>136</v>
      </c>
      <c r="J34" s="74" t="s">
        <v>42</v>
      </c>
      <c r="K34" s="74" t="s">
        <v>30</v>
      </c>
      <c r="L34" s="79">
        <v>1502</v>
      </c>
      <c r="M34" s="75">
        <v>46</v>
      </c>
      <c r="N34" s="75">
        <v>32.65</v>
      </c>
      <c r="O34" s="76"/>
      <c r="P34" s="74" t="s">
        <v>31</v>
      </c>
      <c r="Q34" s="75">
        <v>12.35</v>
      </c>
      <c r="R34" s="45">
        <v>56</v>
      </c>
      <c r="S34" s="45">
        <f t="shared" si="0"/>
        <v>10</v>
      </c>
      <c r="T34" s="45"/>
    </row>
    <row r="35" spans="1:20" ht="15">
      <c r="A35" s="75">
        <v>30.8</v>
      </c>
      <c r="B35" s="42"/>
      <c r="C35" s="74">
        <v>303211</v>
      </c>
      <c r="D35" s="74" t="s">
        <v>125</v>
      </c>
      <c r="E35" s="74" t="s">
        <v>24</v>
      </c>
      <c r="F35" s="74" t="s">
        <v>25</v>
      </c>
      <c r="G35" s="74" t="s">
        <v>116</v>
      </c>
      <c r="H35" s="74" t="s">
        <v>27</v>
      </c>
      <c r="I35" s="74" t="s">
        <v>123</v>
      </c>
      <c r="J35" s="74" t="s">
        <v>29</v>
      </c>
      <c r="K35" s="74" t="s">
        <v>44</v>
      </c>
      <c r="L35" s="75">
        <v>308</v>
      </c>
      <c r="M35" s="75">
        <v>10</v>
      </c>
      <c r="N35" s="75">
        <v>30.8</v>
      </c>
      <c r="O35" s="76"/>
      <c r="P35" s="74" t="s">
        <v>31</v>
      </c>
      <c r="Q35" s="75">
        <v>14.2</v>
      </c>
      <c r="R35" s="45">
        <v>11</v>
      </c>
      <c r="S35" s="45">
        <f t="shared" si="0"/>
        <v>1</v>
      </c>
      <c r="T35" s="45"/>
    </row>
    <row r="36" spans="1:20" ht="15">
      <c r="A36" s="75">
        <v>30.26</v>
      </c>
      <c r="B36" s="42"/>
      <c r="C36" s="74">
        <v>303259</v>
      </c>
      <c r="D36" s="74" t="s">
        <v>145</v>
      </c>
      <c r="E36" s="74" t="s">
        <v>24</v>
      </c>
      <c r="F36" s="74" t="s">
        <v>25</v>
      </c>
      <c r="G36" s="74" t="s">
        <v>143</v>
      </c>
      <c r="H36" s="74" t="s">
        <v>27</v>
      </c>
      <c r="I36" s="74" t="s">
        <v>144</v>
      </c>
      <c r="J36" s="74" t="s">
        <v>29</v>
      </c>
      <c r="K36" s="74" t="s">
        <v>30</v>
      </c>
      <c r="L36" s="75">
        <v>938</v>
      </c>
      <c r="M36" s="75">
        <v>31</v>
      </c>
      <c r="N36" s="75">
        <v>30.26</v>
      </c>
      <c r="O36" s="76"/>
      <c r="P36" s="74" t="s">
        <v>31</v>
      </c>
      <c r="Q36" s="75">
        <v>14.74</v>
      </c>
      <c r="R36" s="45">
        <v>35</v>
      </c>
      <c r="S36" s="45">
        <f t="shared" si="0"/>
        <v>4</v>
      </c>
      <c r="T36" s="45"/>
    </row>
    <row r="37" spans="1:20" ht="15">
      <c r="A37" s="75">
        <v>30.25</v>
      </c>
      <c r="B37" s="42"/>
      <c r="C37" s="74">
        <v>303234</v>
      </c>
      <c r="D37" s="74" t="s">
        <v>118</v>
      </c>
      <c r="E37" s="74" t="s">
        <v>24</v>
      </c>
      <c r="F37" s="74" t="s">
        <v>25</v>
      </c>
      <c r="G37" s="74" t="s">
        <v>116</v>
      </c>
      <c r="H37" s="74" t="s">
        <v>27</v>
      </c>
      <c r="I37" s="74" t="s">
        <v>117</v>
      </c>
      <c r="J37" s="74" t="s">
        <v>29</v>
      </c>
      <c r="K37" s="74" t="s">
        <v>44</v>
      </c>
      <c r="L37" s="75">
        <v>242</v>
      </c>
      <c r="M37" s="75">
        <v>8</v>
      </c>
      <c r="N37" s="75">
        <v>30.25</v>
      </c>
      <c r="O37" s="76"/>
      <c r="P37" s="74" t="s">
        <v>31</v>
      </c>
      <c r="Q37" s="75">
        <v>14.75</v>
      </c>
      <c r="R37" s="45">
        <v>9</v>
      </c>
      <c r="S37" s="45">
        <f t="shared" si="0"/>
        <v>1</v>
      </c>
      <c r="T37" s="45"/>
    </row>
    <row r="38" spans="1:20" ht="15">
      <c r="A38" s="75">
        <v>29.67</v>
      </c>
      <c r="B38" s="42"/>
      <c r="C38" s="74">
        <v>303210</v>
      </c>
      <c r="D38" s="74" t="s">
        <v>39</v>
      </c>
      <c r="E38" s="74" t="s">
        <v>24</v>
      </c>
      <c r="F38" s="74" t="s">
        <v>25</v>
      </c>
      <c r="G38" s="74" t="s">
        <v>40</v>
      </c>
      <c r="H38" s="74" t="s">
        <v>27</v>
      </c>
      <c r="I38" s="74" t="s">
        <v>41</v>
      </c>
      <c r="J38" s="74" t="s">
        <v>42</v>
      </c>
      <c r="K38" s="74" t="s">
        <v>30</v>
      </c>
      <c r="L38" s="79">
        <v>1276</v>
      </c>
      <c r="M38" s="75">
        <v>43</v>
      </c>
      <c r="N38" s="75">
        <v>29.67</v>
      </c>
      <c r="O38" s="76"/>
      <c r="P38" s="74" t="s">
        <v>31</v>
      </c>
      <c r="Q38" s="75">
        <v>15.33</v>
      </c>
      <c r="R38" s="45">
        <v>47</v>
      </c>
      <c r="S38" s="45">
        <f t="shared" si="0"/>
        <v>4</v>
      </c>
      <c r="T38" s="45"/>
    </row>
    <row r="39" spans="1:20" ht="15">
      <c r="A39" s="75">
        <v>29.19</v>
      </c>
      <c r="B39" s="42"/>
      <c r="C39" s="74">
        <v>303236</v>
      </c>
      <c r="D39" s="74" t="s">
        <v>234</v>
      </c>
      <c r="E39" s="74" t="s">
        <v>24</v>
      </c>
      <c r="F39" s="74" t="s">
        <v>25</v>
      </c>
      <c r="G39" s="74" t="s">
        <v>235</v>
      </c>
      <c r="H39" s="74" t="s">
        <v>27</v>
      </c>
      <c r="I39" s="74" t="s">
        <v>236</v>
      </c>
      <c r="J39" s="74" t="s">
        <v>53</v>
      </c>
      <c r="K39" s="74" t="s">
        <v>44</v>
      </c>
      <c r="L39" s="75">
        <v>613</v>
      </c>
      <c r="M39" s="75">
        <v>21</v>
      </c>
      <c r="N39" s="75">
        <v>29.19</v>
      </c>
      <c r="O39" s="76"/>
      <c r="P39" s="74" t="s">
        <v>31</v>
      </c>
      <c r="Q39" s="75">
        <v>15.81</v>
      </c>
      <c r="R39" s="45">
        <v>23</v>
      </c>
      <c r="S39" s="45">
        <f t="shared" si="0"/>
        <v>2</v>
      </c>
      <c r="T39" s="45"/>
    </row>
    <row r="40" spans="1:20" ht="15">
      <c r="A40" s="75">
        <v>26.81</v>
      </c>
      <c r="B40" s="42"/>
      <c r="C40" s="74">
        <v>303262</v>
      </c>
      <c r="D40" s="74" t="s">
        <v>223</v>
      </c>
      <c r="E40" s="74" t="s">
        <v>24</v>
      </c>
      <c r="F40" s="74" t="s">
        <v>25</v>
      </c>
      <c r="G40" s="74" t="s">
        <v>221</v>
      </c>
      <c r="H40" s="74" t="s">
        <v>27</v>
      </c>
      <c r="I40" s="74" t="s">
        <v>222</v>
      </c>
      <c r="J40" s="74" t="s">
        <v>53</v>
      </c>
      <c r="K40" s="74" t="s">
        <v>44</v>
      </c>
      <c r="L40" s="75">
        <v>429</v>
      </c>
      <c r="M40" s="75">
        <v>16</v>
      </c>
      <c r="N40" s="75">
        <v>26.81</v>
      </c>
      <c r="O40" s="76"/>
      <c r="P40" s="74" t="s">
        <v>31</v>
      </c>
      <c r="Q40" s="75">
        <v>18.19</v>
      </c>
      <c r="R40" s="45">
        <v>16</v>
      </c>
      <c r="S40" s="45"/>
      <c r="T40" s="45"/>
    </row>
    <row r="41" spans="1:20" ht="15" customHeight="1">
      <c r="A41" s="75">
        <v>25.53</v>
      </c>
      <c r="B41" s="95"/>
      <c r="C41" s="74">
        <v>303235</v>
      </c>
      <c r="D41" s="74" t="s">
        <v>105</v>
      </c>
      <c r="E41" s="74" t="s">
        <v>24</v>
      </c>
      <c r="F41" s="74" t="s">
        <v>25</v>
      </c>
      <c r="G41" s="74" t="s">
        <v>103</v>
      </c>
      <c r="H41" s="74" t="s">
        <v>27</v>
      </c>
      <c r="I41" s="74" t="s">
        <v>104</v>
      </c>
      <c r="J41" s="74" t="s">
        <v>42</v>
      </c>
      <c r="K41" s="74" t="s">
        <v>30</v>
      </c>
      <c r="L41" s="79">
        <v>1021</v>
      </c>
      <c r="M41" s="75">
        <v>40</v>
      </c>
      <c r="N41" s="75">
        <v>25.53</v>
      </c>
      <c r="O41" s="76"/>
      <c r="P41" s="74" t="s">
        <v>31</v>
      </c>
      <c r="Q41" s="75">
        <v>19.48</v>
      </c>
      <c r="R41" s="45">
        <v>38</v>
      </c>
      <c r="S41" s="45"/>
      <c r="T41" s="45">
        <f aca="true" t="shared" si="1" ref="T41:T63">M41-R41</f>
        <v>2</v>
      </c>
    </row>
    <row r="42" spans="1:20" ht="15" customHeight="1">
      <c r="A42" s="75">
        <v>25.45</v>
      </c>
      <c r="B42" s="95"/>
      <c r="C42" s="74">
        <v>303249</v>
      </c>
      <c r="D42" s="74" t="s">
        <v>237</v>
      </c>
      <c r="E42" s="74" t="s">
        <v>24</v>
      </c>
      <c r="F42" s="74" t="s">
        <v>25</v>
      </c>
      <c r="G42" s="74" t="s">
        <v>235</v>
      </c>
      <c r="H42" s="74" t="s">
        <v>27</v>
      </c>
      <c r="I42" s="74" t="s">
        <v>236</v>
      </c>
      <c r="J42" s="74" t="s">
        <v>53</v>
      </c>
      <c r="K42" s="74" t="s">
        <v>44</v>
      </c>
      <c r="L42" s="75">
        <v>789</v>
      </c>
      <c r="M42" s="75">
        <v>31</v>
      </c>
      <c r="N42" s="75">
        <v>25.45</v>
      </c>
      <c r="O42" s="76"/>
      <c r="P42" s="74" t="s">
        <v>31</v>
      </c>
      <c r="Q42" s="75">
        <v>19.55</v>
      </c>
      <c r="R42" s="45">
        <v>29</v>
      </c>
      <c r="S42" s="45"/>
      <c r="T42" s="45">
        <f t="shared" si="1"/>
        <v>2</v>
      </c>
    </row>
    <row r="43" spans="1:20" ht="15">
      <c r="A43" s="75">
        <v>25.4</v>
      </c>
      <c r="B43" s="42"/>
      <c r="C43" s="74">
        <v>303223</v>
      </c>
      <c r="D43" s="74" t="s">
        <v>75</v>
      </c>
      <c r="E43" s="74" t="s">
        <v>24</v>
      </c>
      <c r="F43" s="74" t="s">
        <v>25</v>
      </c>
      <c r="G43" s="74" t="s">
        <v>73</v>
      </c>
      <c r="H43" s="74" t="s">
        <v>27</v>
      </c>
      <c r="I43" s="74" t="s">
        <v>74</v>
      </c>
      <c r="J43" s="74" t="s">
        <v>42</v>
      </c>
      <c r="K43" s="74" t="s">
        <v>30</v>
      </c>
      <c r="L43" s="79">
        <v>1829</v>
      </c>
      <c r="M43" s="75">
        <v>72</v>
      </c>
      <c r="N43" s="75">
        <v>25.4</v>
      </c>
      <c r="O43" s="76"/>
      <c r="P43" s="74" t="s">
        <v>31</v>
      </c>
      <c r="Q43" s="75">
        <v>19.6</v>
      </c>
      <c r="R43" s="45">
        <v>68</v>
      </c>
      <c r="S43" s="45"/>
      <c r="T43" s="45">
        <f t="shared" si="1"/>
        <v>4</v>
      </c>
    </row>
    <row r="44" spans="1:20" ht="15.75" thickBot="1">
      <c r="A44" s="104">
        <v>25.23</v>
      </c>
      <c r="B44" s="101"/>
      <c r="C44" s="102">
        <v>303291</v>
      </c>
      <c r="D44" s="102" t="s">
        <v>224</v>
      </c>
      <c r="E44" s="102" t="s">
        <v>24</v>
      </c>
      <c r="F44" s="102" t="s">
        <v>25</v>
      </c>
      <c r="G44" s="102" t="s">
        <v>221</v>
      </c>
      <c r="H44" s="102" t="s">
        <v>27</v>
      </c>
      <c r="I44" s="102" t="s">
        <v>222</v>
      </c>
      <c r="J44" s="102" t="s">
        <v>53</v>
      </c>
      <c r="K44" s="102" t="s">
        <v>30</v>
      </c>
      <c r="L44" s="103">
        <v>1009</v>
      </c>
      <c r="M44" s="104">
        <v>40</v>
      </c>
      <c r="N44" s="104">
        <v>25.23</v>
      </c>
      <c r="O44" s="105"/>
      <c r="P44" s="102" t="s">
        <v>31</v>
      </c>
      <c r="Q44" s="104">
        <v>19.78</v>
      </c>
      <c r="R44" s="106">
        <v>37</v>
      </c>
      <c r="S44" s="106"/>
      <c r="T44" s="106">
        <f t="shared" si="1"/>
        <v>3</v>
      </c>
    </row>
    <row r="45" spans="1:20" ht="15">
      <c r="A45" s="98">
        <v>22.45</v>
      </c>
      <c r="B45" s="107" t="s">
        <v>261</v>
      </c>
      <c r="C45" s="97">
        <v>303276</v>
      </c>
      <c r="D45" s="97" t="s">
        <v>43</v>
      </c>
      <c r="E45" s="97" t="s">
        <v>24</v>
      </c>
      <c r="F45" s="97" t="s">
        <v>25</v>
      </c>
      <c r="G45" s="97" t="s">
        <v>40</v>
      </c>
      <c r="H45" s="97" t="s">
        <v>27</v>
      </c>
      <c r="I45" s="97" t="s">
        <v>41</v>
      </c>
      <c r="J45" s="97" t="s">
        <v>42</v>
      </c>
      <c r="K45" s="97" t="s">
        <v>44</v>
      </c>
      <c r="L45" s="98">
        <v>696</v>
      </c>
      <c r="M45" s="98">
        <v>31</v>
      </c>
      <c r="N45" s="98">
        <v>22.45</v>
      </c>
      <c r="O45" s="99"/>
      <c r="P45" s="97" t="s">
        <v>31</v>
      </c>
      <c r="Q45" s="98">
        <v>22.55</v>
      </c>
      <c r="R45" s="100">
        <v>26</v>
      </c>
      <c r="S45" s="100"/>
      <c r="T45" s="100">
        <f t="shared" si="1"/>
        <v>5</v>
      </c>
    </row>
    <row r="46" spans="1:20" ht="15">
      <c r="A46" s="75">
        <v>19.5</v>
      </c>
      <c r="B46" s="107" t="s">
        <v>262</v>
      </c>
      <c r="C46" s="74">
        <v>303261</v>
      </c>
      <c r="D46" s="74" t="s">
        <v>216</v>
      </c>
      <c r="E46" s="74" t="s">
        <v>24</v>
      </c>
      <c r="F46" s="74" t="s">
        <v>25</v>
      </c>
      <c r="G46" s="74" t="s">
        <v>214</v>
      </c>
      <c r="H46" s="74" t="s">
        <v>27</v>
      </c>
      <c r="I46" s="74" t="s">
        <v>215</v>
      </c>
      <c r="J46" s="74" t="s">
        <v>42</v>
      </c>
      <c r="K46" s="74" t="s">
        <v>44</v>
      </c>
      <c r="L46" s="75">
        <v>156</v>
      </c>
      <c r="M46" s="75">
        <v>8</v>
      </c>
      <c r="N46" s="75">
        <v>19.5</v>
      </c>
      <c r="O46" s="76"/>
      <c r="P46" s="74" t="s">
        <v>31</v>
      </c>
      <c r="Q46" s="75">
        <v>25.5</v>
      </c>
      <c r="R46" s="45">
        <v>6</v>
      </c>
      <c r="S46" s="45"/>
      <c r="T46" s="45">
        <f t="shared" si="1"/>
        <v>2</v>
      </c>
    </row>
    <row r="47" spans="1:20" ht="15">
      <c r="A47" s="75">
        <v>19.37</v>
      </c>
      <c r="B47" s="107" t="s">
        <v>263</v>
      </c>
      <c r="C47" s="74">
        <v>303289</v>
      </c>
      <c r="D47" s="74" t="s">
        <v>217</v>
      </c>
      <c r="E47" s="74" t="s">
        <v>24</v>
      </c>
      <c r="F47" s="74" t="s">
        <v>25</v>
      </c>
      <c r="G47" s="74" t="s">
        <v>214</v>
      </c>
      <c r="H47" s="74" t="s">
        <v>27</v>
      </c>
      <c r="I47" s="74" t="s">
        <v>215</v>
      </c>
      <c r="J47" s="74" t="s">
        <v>42</v>
      </c>
      <c r="K47" s="74" t="s">
        <v>30</v>
      </c>
      <c r="L47" s="75">
        <v>523</v>
      </c>
      <c r="M47" s="75">
        <v>27</v>
      </c>
      <c r="N47" s="75">
        <v>19.37</v>
      </c>
      <c r="O47" s="76"/>
      <c r="P47" s="74" t="s">
        <v>31</v>
      </c>
      <c r="Q47" s="75">
        <v>25.63</v>
      </c>
      <c r="R47" s="45">
        <v>19</v>
      </c>
      <c r="S47" s="45"/>
      <c r="T47" s="45">
        <f t="shared" si="1"/>
        <v>8</v>
      </c>
    </row>
    <row r="48" spans="1:20" ht="15.75" thickBot="1">
      <c r="A48" s="104">
        <v>10.96</v>
      </c>
      <c r="B48" s="107" t="s">
        <v>264</v>
      </c>
      <c r="C48" s="102">
        <v>303275</v>
      </c>
      <c r="D48" s="102" t="s">
        <v>230</v>
      </c>
      <c r="E48" s="102" t="s">
        <v>24</v>
      </c>
      <c r="F48" s="102" t="s">
        <v>25</v>
      </c>
      <c r="G48" s="102" t="s">
        <v>228</v>
      </c>
      <c r="H48" s="102" t="s">
        <v>27</v>
      </c>
      <c r="I48" s="102" t="s">
        <v>229</v>
      </c>
      <c r="J48" s="102" t="s">
        <v>42</v>
      </c>
      <c r="K48" s="102" t="s">
        <v>30</v>
      </c>
      <c r="L48" s="104">
        <v>515</v>
      </c>
      <c r="M48" s="104">
        <v>47</v>
      </c>
      <c r="N48" s="104">
        <v>10.96</v>
      </c>
      <c r="O48" s="105"/>
      <c r="P48" s="102" t="s">
        <v>31</v>
      </c>
      <c r="Q48" s="104">
        <v>34.04</v>
      </c>
      <c r="R48" s="106">
        <v>19</v>
      </c>
      <c r="S48" s="106"/>
      <c r="T48" s="106">
        <f t="shared" si="1"/>
        <v>28</v>
      </c>
    </row>
    <row r="49" spans="1:20" ht="15">
      <c r="A49" s="98">
        <v>25</v>
      </c>
      <c r="B49" s="107" t="s">
        <v>261</v>
      </c>
      <c r="C49" s="97">
        <v>303260</v>
      </c>
      <c r="D49" s="97" t="s">
        <v>126</v>
      </c>
      <c r="E49" s="97" t="s">
        <v>24</v>
      </c>
      <c r="F49" s="97" t="s">
        <v>25</v>
      </c>
      <c r="G49" s="97" t="s">
        <v>116</v>
      </c>
      <c r="H49" s="97" t="s">
        <v>27</v>
      </c>
      <c r="I49" s="97" t="s">
        <v>123</v>
      </c>
      <c r="J49" s="97" t="s">
        <v>29</v>
      </c>
      <c r="K49" s="97" t="s">
        <v>44</v>
      </c>
      <c r="L49" s="98">
        <v>300</v>
      </c>
      <c r="M49" s="98">
        <v>12</v>
      </c>
      <c r="N49" s="98">
        <v>25</v>
      </c>
      <c r="O49" s="99"/>
      <c r="P49" s="97" t="s">
        <v>31</v>
      </c>
      <c r="Q49" s="98">
        <v>20</v>
      </c>
      <c r="R49" s="100">
        <v>11</v>
      </c>
      <c r="S49" s="100"/>
      <c r="T49" s="100">
        <f t="shared" si="1"/>
        <v>1</v>
      </c>
    </row>
    <row r="50" spans="1:20" ht="15">
      <c r="A50" s="75">
        <v>24.76</v>
      </c>
      <c r="B50" s="107" t="s">
        <v>262</v>
      </c>
      <c r="C50" s="74">
        <v>303255</v>
      </c>
      <c r="D50" s="74" t="s">
        <v>96</v>
      </c>
      <c r="E50" s="74" t="s">
        <v>24</v>
      </c>
      <c r="F50" s="74" t="s">
        <v>25</v>
      </c>
      <c r="G50" s="74" t="s">
        <v>97</v>
      </c>
      <c r="H50" s="74" t="s">
        <v>27</v>
      </c>
      <c r="I50" s="74" t="s">
        <v>98</v>
      </c>
      <c r="J50" s="74" t="s">
        <v>29</v>
      </c>
      <c r="K50" s="74" t="s">
        <v>44</v>
      </c>
      <c r="L50" s="79">
        <v>3293</v>
      </c>
      <c r="M50" s="75">
        <v>133</v>
      </c>
      <c r="N50" s="75">
        <v>24.76</v>
      </c>
      <c r="O50" s="76"/>
      <c r="P50" s="74" t="s">
        <v>31</v>
      </c>
      <c r="Q50" s="75">
        <v>20.24</v>
      </c>
      <c r="R50" s="45">
        <v>122</v>
      </c>
      <c r="S50" s="45"/>
      <c r="T50" s="45">
        <f t="shared" si="1"/>
        <v>11</v>
      </c>
    </row>
    <row r="51" spans="1:20" ht="15" customHeight="1">
      <c r="A51" s="75">
        <v>21.33</v>
      </c>
      <c r="B51" s="107" t="s">
        <v>263</v>
      </c>
      <c r="C51" s="74">
        <v>303244</v>
      </c>
      <c r="D51" s="74" t="s">
        <v>119</v>
      </c>
      <c r="E51" s="74" t="s">
        <v>24</v>
      </c>
      <c r="F51" s="74" t="s">
        <v>25</v>
      </c>
      <c r="G51" s="74" t="s">
        <v>116</v>
      </c>
      <c r="H51" s="74" t="s">
        <v>27</v>
      </c>
      <c r="I51" s="74" t="s">
        <v>117</v>
      </c>
      <c r="J51" s="74" t="s">
        <v>29</v>
      </c>
      <c r="K51" s="74" t="s">
        <v>30</v>
      </c>
      <c r="L51" s="79">
        <v>1728</v>
      </c>
      <c r="M51" s="75">
        <v>81</v>
      </c>
      <c r="N51" s="75">
        <v>21.33</v>
      </c>
      <c r="O51" s="76"/>
      <c r="P51" s="74" t="s">
        <v>31</v>
      </c>
      <c r="Q51" s="75">
        <v>23.67</v>
      </c>
      <c r="R51" s="45">
        <v>64</v>
      </c>
      <c r="S51" s="45"/>
      <c r="T51" s="45">
        <f t="shared" si="1"/>
        <v>17</v>
      </c>
    </row>
    <row r="52" spans="1:20" ht="15" customHeight="1">
      <c r="A52" s="75">
        <v>17.44</v>
      </c>
      <c r="B52" s="107" t="s">
        <v>264</v>
      </c>
      <c r="C52" s="74">
        <v>303207</v>
      </c>
      <c r="D52" s="74" t="s">
        <v>23</v>
      </c>
      <c r="E52" s="74" t="s">
        <v>24</v>
      </c>
      <c r="F52" s="74" t="s">
        <v>25</v>
      </c>
      <c r="G52" s="74" t="s">
        <v>26</v>
      </c>
      <c r="H52" s="74" t="s">
        <v>27</v>
      </c>
      <c r="I52" s="74" t="s">
        <v>28</v>
      </c>
      <c r="J52" s="74" t="s">
        <v>29</v>
      </c>
      <c r="K52" s="74" t="s">
        <v>30</v>
      </c>
      <c r="L52" s="75">
        <v>872</v>
      </c>
      <c r="M52" s="75">
        <v>50</v>
      </c>
      <c r="N52" s="75">
        <v>17.44</v>
      </c>
      <c r="O52" s="76"/>
      <c r="P52" s="74" t="s">
        <v>31</v>
      </c>
      <c r="Q52" s="75">
        <v>27.56</v>
      </c>
      <c r="R52" s="45">
        <v>32</v>
      </c>
      <c r="S52" s="45"/>
      <c r="T52" s="45">
        <f t="shared" si="1"/>
        <v>18</v>
      </c>
    </row>
    <row r="53" spans="1:20" ht="15">
      <c r="A53" s="75">
        <v>14.8</v>
      </c>
      <c r="B53" s="107" t="s">
        <v>265</v>
      </c>
      <c r="C53" s="74">
        <v>303270</v>
      </c>
      <c r="D53" s="74" t="s">
        <v>201</v>
      </c>
      <c r="E53" s="74" t="s">
        <v>24</v>
      </c>
      <c r="F53" s="74" t="s">
        <v>25</v>
      </c>
      <c r="G53" s="74" t="s">
        <v>200</v>
      </c>
      <c r="H53" s="74" t="s">
        <v>27</v>
      </c>
      <c r="I53" s="74" t="s">
        <v>98</v>
      </c>
      <c r="J53" s="74" t="s">
        <v>29</v>
      </c>
      <c r="K53" s="74" t="s">
        <v>30</v>
      </c>
      <c r="L53" s="79">
        <v>1051</v>
      </c>
      <c r="M53" s="75">
        <v>71</v>
      </c>
      <c r="N53" s="75">
        <v>14.8</v>
      </c>
      <c r="O53" s="76"/>
      <c r="P53" s="74" t="s">
        <v>31</v>
      </c>
      <c r="Q53" s="75">
        <v>30.2</v>
      </c>
      <c r="R53" s="45">
        <v>39</v>
      </c>
      <c r="S53" s="45"/>
      <c r="T53" s="45">
        <f t="shared" si="1"/>
        <v>32</v>
      </c>
    </row>
    <row r="54" spans="1:20" ht="15">
      <c r="A54" s="75">
        <v>13.87</v>
      </c>
      <c r="B54" s="107" t="s">
        <v>266</v>
      </c>
      <c r="C54" s="74">
        <v>303273</v>
      </c>
      <c r="D54" s="74" t="s">
        <v>146</v>
      </c>
      <c r="E54" s="74" t="s">
        <v>24</v>
      </c>
      <c r="F54" s="74" t="s">
        <v>25</v>
      </c>
      <c r="G54" s="74" t="s">
        <v>143</v>
      </c>
      <c r="H54" s="74" t="s">
        <v>27</v>
      </c>
      <c r="I54" s="74" t="s">
        <v>144</v>
      </c>
      <c r="J54" s="74" t="s">
        <v>29</v>
      </c>
      <c r="K54" s="74" t="s">
        <v>30</v>
      </c>
      <c r="L54" s="75">
        <v>541</v>
      </c>
      <c r="M54" s="75">
        <v>39</v>
      </c>
      <c r="N54" s="75">
        <v>13.87</v>
      </c>
      <c r="O54" s="76"/>
      <c r="P54" s="74" t="s">
        <v>31</v>
      </c>
      <c r="Q54" s="75">
        <v>31.13</v>
      </c>
      <c r="R54" s="45">
        <v>20</v>
      </c>
      <c r="S54" s="45"/>
      <c r="T54" s="45">
        <f t="shared" si="1"/>
        <v>19</v>
      </c>
    </row>
    <row r="55" spans="1:20" ht="15" customHeight="1" thickBot="1">
      <c r="A55" s="104">
        <v>10.35</v>
      </c>
      <c r="B55" s="107" t="s">
        <v>267</v>
      </c>
      <c r="C55" s="102">
        <v>303278</v>
      </c>
      <c r="D55" s="102" t="s">
        <v>152</v>
      </c>
      <c r="E55" s="102" t="s">
        <v>24</v>
      </c>
      <c r="F55" s="102" t="s">
        <v>25</v>
      </c>
      <c r="G55" s="102" t="s">
        <v>153</v>
      </c>
      <c r="H55" s="102" t="s">
        <v>27</v>
      </c>
      <c r="I55" s="102" t="s">
        <v>154</v>
      </c>
      <c r="J55" s="102" t="s">
        <v>29</v>
      </c>
      <c r="K55" s="102" t="s">
        <v>30</v>
      </c>
      <c r="L55" s="104">
        <v>383</v>
      </c>
      <c r="M55" s="104">
        <v>37</v>
      </c>
      <c r="N55" s="104">
        <v>10.35</v>
      </c>
      <c r="O55" s="105"/>
      <c r="P55" s="102" t="s">
        <v>31</v>
      </c>
      <c r="Q55" s="104">
        <v>34.65</v>
      </c>
      <c r="R55" s="106">
        <v>14</v>
      </c>
      <c r="S55" s="106"/>
      <c r="T55" s="106">
        <f t="shared" si="1"/>
        <v>23</v>
      </c>
    </row>
    <row r="56" spans="1:20" ht="15" customHeight="1">
      <c r="A56" s="98">
        <v>21.33</v>
      </c>
      <c r="B56" s="107" t="s">
        <v>261</v>
      </c>
      <c r="C56" s="97">
        <v>303224</v>
      </c>
      <c r="D56" s="97" t="s">
        <v>84</v>
      </c>
      <c r="E56" s="97" t="s">
        <v>24</v>
      </c>
      <c r="F56" s="97" t="s">
        <v>25</v>
      </c>
      <c r="G56" s="97" t="s">
        <v>85</v>
      </c>
      <c r="H56" s="97" t="s">
        <v>27</v>
      </c>
      <c r="I56" s="97" t="s">
        <v>86</v>
      </c>
      <c r="J56" s="97" t="s">
        <v>53</v>
      </c>
      <c r="K56" s="97" t="s">
        <v>44</v>
      </c>
      <c r="L56" s="98">
        <v>192</v>
      </c>
      <c r="M56" s="98">
        <v>9</v>
      </c>
      <c r="N56" s="98">
        <v>21.33</v>
      </c>
      <c r="O56" s="99"/>
      <c r="P56" s="97" t="s">
        <v>31</v>
      </c>
      <c r="Q56" s="98">
        <v>23.67</v>
      </c>
      <c r="R56" s="100">
        <v>7</v>
      </c>
      <c r="S56" s="100"/>
      <c r="T56" s="100">
        <f t="shared" si="1"/>
        <v>2</v>
      </c>
    </row>
    <row r="57" spans="1:20" ht="15">
      <c r="A57" s="75">
        <v>20.15</v>
      </c>
      <c r="B57" s="107" t="s">
        <v>262</v>
      </c>
      <c r="C57" s="74">
        <v>303250</v>
      </c>
      <c r="D57" s="74" t="s">
        <v>162</v>
      </c>
      <c r="E57" s="74" t="s">
        <v>24</v>
      </c>
      <c r="F57" s="74" t="s">
        <v>25</v>
      </c>
      <c r="G57" s="74" t="s">
        <v>160</v>
      </c>
      <c r="H57" s="74" t="s">
        <v>27</v>
      </c>
      <c r="I57" s="74" t="s">
        <v>161</v>
      </c>
      <c r="J57" s="74" t="s">
        <v>53</v>
      </c>
      <c r="K57" s="74" t="s">
        <v>44</v>
      </c>
      <c r="L57" s="75">
        <v>524</v>
      </c>
      <c r="M57" s="75">
        <v>26</v>
      </c>
      <c r="N57" s="75">
        <v>20.15</v>
      </c>
      <c r="O57" s="76"/>
      <c r="P57" s="74" t="s">
        <v>31</v>
      </c>
      <c r="Q57" s="75">
        <v>24.85</v>
      </c>
      <c r="R57" s="45">
        <v>19</v>
      </c>
      <c r="S57" s="45"/>
      <c r="T57" s="45">
        <f t="shared" si="1"/>
        <v>7</v>
      </c>
    </row>
    <row r="58" spans="1:20" ht="15">
      <c r="A58" s="75">
        <v>17.09</v>
      </c>
      <c r="B58" s="107" t="s">
        <v>263</v>
      </c>
      <c r="C58" s="74">
        <v>303217</v>
      </c>
      <c r="D58" s="74" t="s">
        <v>63</v>
      </c>
      <c r="E58" s="74" t="s">
        <v>24</v>
      </c>
      <c r="F58" s="74" t="s">
        <v>25</v>
      </c>
      <c r="G58" s="74" t="s">
        <v>60</v>
      </c>
      <c r="H58" s="74" t="s">
        <v>27</v>
      </c>
      <c r="I58" s="74" t="s">
        <v>61</v>
      </c>
      <c r="J58" s="74" t="s">
        <v>53</v>
      </c>
      <c r="K58" s="74" t="s">
        <v>30</v>
      </c>
      <c r="L58" s="75">
        <v>786</v>
      </c>
      <c r="M58" s="75">
        <v>46</v>
      </c>
      <c r="N58" s="75">
        <v>17.09</v>
      </c>
      <c r="O58" s="76"/>
      <c r="P58" s="74" t="s">
        <v>31</v>
      </c>
      <c r="Q58" s="75">
        <v>27.91</v>
      </c>
      <c r="R58" s="45">
        <v>29</v>
      </c>
      <c r="S58" s="45"/>
      <c r="T58" s="45">
        <f t="shared" si="1"/>
        <v>17</v>
      </c>
    </row>
    <row r="59" spans="1:20" ht="15">
      <c r="A59" s="75">
        <v>16.36</v>
      </c>
      <c r="B59" s="107" t="s">
        <v>264</v>
      </c>
      <c r="C59" s="74">
        <v>303252</v>
      </c>
      <c r="D59" s="74" t="s">
        <v>186</v>
      </c>
      <c r="E59" s="74" t="s">
        <v>24</v>
      </c>
      <c r="F59" s="74" t="s">
        <v>25</v>
      </c>
      <c r="G59" s="74" t="s">
        <v>181</v>
      </c>
      <c r="H59" s="74" t="s">
        <v>27</v>
      </c>
      <c r="I59" s="74" t="s">
        <v>182</v>
      </c>
      <c r="J59" s="74" t="s">
        <v>53</v>
      </c>
      <c r="K59" s="74" t="s">
        <v>30</v>
      </c>
      <c r="L59" s="75">
        <v>687</v>
      </c>
      <c r="M59" s="75">
        <v>42</v>
      </c>
      <c r="N59" s="75">
        <v>16.36</v>
      </c>
      <c r="O59" s="76"/>
      <c r="P59" s="74" t="s">
        <v>31</v>
      </c>
      <c r="Q59" s="75">
        <v>28.64</v>
      </c>
      <c r="R59" s="45">
        <v>25</v>
      </c>
      <c r="S59" s="45"/>
      <c r="T59" s="45">
        <f t="shared" si="1"/>
        <v>17</v>
      </c>
    </row>
    <row r="60" spans="1:20" ht="15">
      <c r="A60" s="75">
        <v>14.94</v>
      </c>
      <c r="B60" s="107" t="s">
        <v>265</v>
      </c>
      <c r="C60" s="74">
        <v>303225</v>
      </c>
      <c r="D60" s="74" t="s">
        <v>87</v>
      </c>
      <c r="E60" s="74" t="s">
        <v>24</v>
      </c>
      <c r="F60" s="74" t="s">
        <v>25</v>
      </c>
      <c r="G60" s="74" t="s">
        <v>85</v>
      </c>
      <c r="H60" s="74" t="s">
        <v>27</v>
      </c>
      <c r="I60" s="74" t="s">
        <v>86</v>
      </c>
      <c r="J60" s="74" t="s">
        <v>53</v>
      </c>
      <c r="K60" s="74" t="s">
        <v>30</v>
      </c>
      <c r="L60" s="79">
        <v>1031</v>
      </c>
      <c r="M60" s="75">
        <v>69</v>
      </c>
      <c r="N60" s="75">
        <v>14.94</v>
      </c>
      <c r="O60" s="76"/>
      <c r="P60" s="74" t="s">
        <v>31</v>
      </c>
      <c r="Q60" s="75">
        <v>30.06</v>
      </c>
      <c r="R60" s="45">
        <v>38</v>
      </c>
      <c r="S60" s="45"/>
      <c r="T60" s="45">
        <f t="shared" si="1"/>
        <v>31</v>
      </c>
    </row>
    <row r="61" spans="1:20" ht="15">
      <c r="A61" s="75">
        <v>13.22</v>
      </c>
      <c r="B61" s="107" t="s">
        <v>266</v>
      </c>
      <c r="C61" s="74">
        <v>303268</v>
      </c>
      <c r="D61" s="74" t="s">
        <v>189</v>
      </c>
      <c r="E61" s="74" t="s">
        <v>24</v>
      </c>
      <c r="F61" s="74" t="s">
        <v>25</v>
      </c>
      <c r="G61" s="74" t="s">
        <v>181</v>
      </c>
      <c r="H61" s="74" t="s">
        <v>27</v>
      </c>
      <c r="I61" s="74" t="s">
        <v>190</v>
      </c>
      <c r="J61" s="74" t="s">
        <v>53</v>
      </c>
      <c r="K61" s="74" t="s">
        <v>30</v>
      </c>
      <c r="L61" s="79">
        <v>1322</v>
      </c>
      <c r="M61" s="75">
        <v>100</v>
      </c>
      <c r="N61" s="75">
        <v>13.22</v>
      </c>
      <c r="O61" s="76"/>
      <c r="P61" s="74" t="s">
        <v>31</v>
      </c>
      <c r="Q61" s="75">
        <v>31.78</v>
      </c>
      <c r="R61" s="45">
        <v>49</v>
      </c>
      <c r="S61" s="45"/>
      <c r="T61" s="45">
        <f t="shared" si="1"/>
        <v>51</v>
      </c>
    </row>
    <row r="62" spans="1:20" ht="15" customHeight="1">
      <c r="A62" s="75">
        <v>13.11</v>
      </c>
      <c r="B62" s="107" t="s">
        <v>267</v>
      </c>
      <c r="C62" s="74">
        <v>303205</v>
      </c>
      <c r="D62" s="74" t="s">
        <v>167</v>
      </c>
      <c r="E62" s="74" t="s">
        <v>24</v>
      </c>
      <c r="F62" s="74" t="s">
        <v>25</v>
      </c>
      <c r="G62" s="74" t="s">
        <v>160</v>
      </c>
      <c r="H62" s="74" t="s">
        <v>27</v>
      </c>
      <c r="I62" s="74" t="s">
        <v>168</v>
      </c>
      <c r="J62" s="74" t="s">
        <v>53</v>
      </c>
      <c r="K62" s="74" t="s">
        <v>30</v>
      </c>
      <c r="L62" s="75">
        <v>249</v>
      </c>
      <c r="M62" s="75">
        <v>19</v>
      </c>
      <c r="N62" s="75">
        <v>13.11</v>
      </c>
      <c r="O62" s="76"/>
      <c r="P62" s="74" t="s">
        <v>31</v>
      </c>
      <c r="Q62" s="75">
        <v>31.89</v>
      </c>
      <c r="R62" s="45">
        <v>9</v>
      </c>
      <c r="S62" s="45"/>
      <c r="T62" s="45">
        <f t="shared" si="1"/>
        <v>10</v>
      </c>
    </row>
    <row r="63" spans="1:20" ht="15" customHeight="1" thickBot="1">
      <c r="A63" s="104">
        <v>8.81</v>
      </c>
      <c r="B63" s="107" t="s">
        <v>268</v>
      </c>
      <c r="C63" s="102">
        <v>303263</v>
      </c>
      <c r="D63" s="102" t="s">
        <v>163</v>
      </c>
      <c r="E63" s="102" t="s">
        <v>24</v>
      </c>
      <c r="F63" s="102" t="s">
        <v>25</v>
      </c>
      <c r="G63" s="102" t="s">
        <v>160</v>
      </c>
      <c r="H63" s="102" t="s">
        <v>27</v>
      </c>
      <c r="I63" s="102" t="s">
        <v>161</v>
      </c>
      <c r="J63" s="102" t="s">
        <v>53</v>
      </c>
      <c r="K63" s="102" t="s">
        <v>30</v>
      </c>
      <c r="L63" s="104">
        <v>634</v>
      </c>
      <c r="M63" s="104">
        <v>72</v>
      </c>
      <c r="N63" s="104">
        <v>8.81</v>
      </c>
      <c r="O63" s="105"/>
      <c r="P63" s="102" t="s">
        <v>31</v>
      </c>
      <c r="Q63" s="104">
        <v>36.19</v>
      </c>
      <c r="R63" s="106">
        <v>24</v>
      </c>
      <c r="S63" s="106"/>
      <c r="T63" s="106">
        <f t="shared" si="1"/>
        <v>48</v>
      </c>
    </row>
    <row r="64" spans="1:20" ht="15">
      <c r="A64" s="98">
        <v>0</v>
      </c>
      <c r="B64" s="96"/>
      <c r="C64" s="97">
        <v>312957</v>
      </c>
      <c r="D64" s="97" t="s">
        <v>32</v>
      </c>
      <c r="E64" s="97" t="s">
        <v>24</v>
      </c>
      <c r="F64" s="97" t="s">
        <v>25</v>
      </c>
      <c r="G64" s="97" t="s">
        <v>26</v>
      </c>
      <c r="H64" s="97" t="s">
        <v>27</v>
      </c>
      <c r="I64" s="97" t="s">
        <v>28</v>
      </c>
      <c r="J64" s="97" t="s">
        <v>29</v>
      </c>
      <c r="K64" s="97" t="s">
        <v>33</v>
      </c>
      <c r="L64" s="98">
        <v>87</v>
      </c>
      <c r="M64" s="98">
        <v>0</v>
      </c>
      <c r="N64" s="98">
        <v>0</v>
      </c>
      <c r="O64" s="99"/>
      <c r="P64" s="97" t="s">
        <v>31</v>
      </c>
      <c r="Q64" s="108"/>
      <c r="R64" s="100">
        <v>3</v>
      </c>
      <c r="S64" s="100">
        <f aca="true" t="shared" si="2" ref="S64:S127">R64-M64</f>
        <v>3</v>
      </c>
      <c r="T64" s="100"/>
    </row>
    <row r="65" spans="1:20" ht="15">
      <c r="A65" s="75">
        <v>0</v>
      </c>
      <c r="B65" s="42"/>
      <c r="C65" s="74">
        <v>303208</v>
      </c>
      <c r="D65" s="74" t="s">
        <v>34</v>
      </c>
      <c r="E65" s="74" t="s">
        <v>24</v>
      </c>
      <c r="F65" s="74" t="s">
        <v>25</v>
      </c>
      <c r="G65" s="74" t="s">
        <v>26</v>
      </c>
      <c r="H65" s="74" t="s">
        <v>27</v>
      </c>
      <c r="I65" s="74" t="s">
        <v>28</v>
      </c>
      <c r="J65" s="74" t="s">
        <v>29</v>
      </c>
      <c r="K65" s="74" t="s">
        <v>33</v>
      </c>
      <c r="L65" s="75">
        <v>273</v>
      </c>
      <c r="M65" s="75">
        <v>0</v>
      </c>
      <c r="N65" s="75">
        <v>0</v>
      </c>
      <c r="O65" s="76"/>
      <c r="P65" s="74" t="s">
        <v>31</v>
      </c>
      <c r="Q65" s="77"/>
      <c r="R65" s="45">
        <v>10</v>
      </c>
      <c r="S65" s="45">
        <f t="shared" si="2"/>
        <v>10</v>
      </c>
      <c r="T65" s="45"/>
    </row>
    <row r="66" spans="1:20" ht="15">
      <c r="A66" s="75">
        <v>0</v>
      </c>
      <c r="B66" s="42"/>
      <c r="C66" s="74">
        <v>303209</v>
      </c>
      <c r="D66" s="74" t="s">
        <v>35</v>
      </c>
      <c r="E66" s="74" t="s">
        <v>24</v>
      </c>
      <c r="F66" s="74" t="s">
        <v>25</v>
      </c>
      <c r="G66" s="74" t="s">
        <v>26</v>
      </c>
      <c r="H66" s="74" t="s">
        <v>27</v>
      </c>
      <c r="I66" s="74" t="s">
        <v>28</v>
      </c>
      <c r="J66" s="74" t="s">
        <v>29</v>
      </c>
      <c r="K66" s="74" t="s">
        <v>33</v>
      </c>
      <c r="L66" s="75">
        <v>279</v>
      </c>
      <c r="M66" s="75">
        <v>0</v>
      </c>
      <c r="N66" s="75">
        <v>0</v>
      </c>
      <c r="O66" s="76"/>
      <c r="P66" s="74" t="s">
        <v>31</v>
      </c>
      <c r="Q66" s="77"/>
      <c r="R66" s="45">
        <v>10</v>
      </c>
      <c r="S66" s="45">
        <f t="shared" si="2"/>
        <v>10</v>
      </c>
      <c r="T66" s="45"/>
    </row>
    <row r="67" spans="1:20" ht="15">
      <c r="A67" s="75">
        <v>0</v>
      </c>
      <c r="B67" s="95"/>
      <c r="C67" s="74">
        <v>312962</v>
      </c>
      <c r="D67" s="74" t="s">
        <v>45</v>
      </c>
      <c r="E67" s="74" t="s">
        <v>24</v>
      </c>
      <c r="F67" s="74" t="s">
        <v>25</v>
      </c>
      <c r="G67" s="74" t="s">
        <v>40</v>
      </c>
      <c r="H67" s="74" t="s">
        <v>27</v>
      </c>
      <c r="I67" s="74" t="s">
        <v>41</v>
      </c>
      <c r="J67" s="74" t="s">
        <v>42</v>
      </c>
      <c r="K67" s="74" t="s">
        <v>33</v>
      </c>
      <c r="L67" s="75">
        <v>61</v>
      </c>
      <c r="M67" s="75">
        <v>0</v>
      </c>
      <c r="N67" s="75">
        <v>0</v>
      </c>
      <c r="O67" s="76"/>
      <c r="P67" s="74" t="s">
        <v>31</v>
      </c>
      <c r="Q67" s="77"/>
      <c r="R67" s="45">
        <v>2</v>
      </c>
      <c r="S67" s="45">
        <f t="shared" si="2"/>
        <v>2</v>
      </c>
      <c r="T67" s="45"/>
    </row>
    <row r="68" spans="1:20" ht="15" customHeight="1">
      <c r="A68" s="75">
        <v>0</v>
      </c>
      <c r="B68" s="95"/>
      <c r="C68" s="74">
        <v>312949</v>
      </c>
      <c r="D68" s="74" t="s">
        <v>46</v>
      </c>
      <c r="E68" s="74" t="s">
        <v>24</v>
      </c>
      <c r="F68" s="74" t="s">
        <v>25</v>
      </c>
      <c r="G68" s="74" t="s">
        <v>40</v>
      </c>
      <c r="H68" s="74" t="s">
        <v>27</v>
      </c>
      <c r="I68" s="74" t="s">
        <v>41</v>
      </c>
      <c r="J68" s="74" t="s">
        <v>42</v>
      </c>
      <c r="K68" s="74" t="s">
        <v>33</v>
      </c>
      <c r="L68" s="75">
        <v>96</v>
      </c>
      <c r="M68" s="75">
        <v>0</v>
      </c>
      <c r="N68" s="75">
        <v>0</v>
      </c>
      <c r="O68" s="76"/>
      <c r="P68" s="74" t="s">
        <v>31</v>
      </c>
      <c r="Q68" s="77"/>
      <c r="R68" s="45">
        <v>4</v>
      </c>
      <c r="S68" s="45">
        <f t="shared" si="2"/>
        <v>4</v>
      </c>
      <c r="T68" s="45"/>
    </row>
    <row r="69" spans="1:20" ht="15" customHeight="1">
      <c r="A69" s="75">
        <v>0</v>
      </c>
      <c r="B69" s="95"/>
      <c r="C69" s="74">
        <v>303277</v>
      </c>
      <c r="D69" s="74" t="s">
        <v>47</v>
      </c>
      <c r="E69" s="74" t="s">
        <v>24</v>
      </c>
      <c r="F69" s="74" t="s">
        <v>25</v>
      </c>
      <c r="G69" s="74" t="s">
        <v>40</v>
      </c>
      <c r="H69" s="74" t="s">
        <v>27</v>
      </c>
      <c r="I69" s="74" t="s">
        <v>41</v>
      </c>
      <c r="J69" s="74" t="s">
        <v>42</v>
      </c>
      <c r="K69" s="74" t="s">
        <v>33</v>
      </c>
      <c r="L69" s="75">
        <v>331</v>
      </c>
      <c r="M69" s="75">
        <v>0</v>
      </c>
      <c r="N69" s="75">
        <v>0</v>
      </c>
      <c r="O69" s="76"/>
      <c r="P69" s="74" t="s">
        <v>31</v>
      </c>
      <c r="Q69" s="77"/>
      <c r="R69" s="45">
        <v>12</v>
      </c>
      <c r="S69" s="45">
        <f t="shared" si="2"/>
        <v>12</v>
      </c>
      <c r="T69" s="45"/>
    </row>
    <row r="70" spans="1:20" ht="15">
      <c r="A70" s="75">
        <v>0</v>
      </c>
      <c r="B70" s="42"/>
      <c r="C70" s="74">
        <v>312918</v>
      </c>
      <c r="D70" s="74" t="s">
        <v>55</v>
      </c>
      <c r="E70" s="74" t="s">
        <v>24</v>
      </c>
      <c r="F70" s="74" t="s">
        <v>25</v>
      </c>
      <c r="G70" s="74" t="s">
        <v>51</v>
      </c>
      <c r="H70" s="74" t="s">
        <v>27</v>
      </c>
      <c r="I70" s="74" t="s">
        <v>52</v>
      </c>
      <c r="J70" s="74" t="s">
        <v>53</v>
      </c>
      <c r="K70" s="74" t="s">
        <v>33</v>
      </c>
      <c r="L70" s="75">
        <v>207</v>
      </c>
      <c r="M70" s="75">
        <v>0</v>
      </c>
      <c r="N70" s="75">
        <v>0</v>
      </c>
      <c r="O70" s="76"/>
      <c r="P70" s="74" t="s">
        <v>31</v>
      </c>
      <c r="Q70" s="77"/>
      <c r="R70" s="45">
        <v>8</v>
      </c>
      <c r="S70" s="45">
        <f t="shared" si="2"/>
        <v>8</v>
      </c>
      <c r="T70" s="45"/>
    </row>
    <row r="71" spans="1:20" ht="15">
      <c r="A71" s="75">
        <v>0</v>
      </c>
      <c r="B71" s="42"/>
      <c r="C71" s="74">
        <v>303220</v>
      </c>
      <c r="D71" s="74" t="s">
        <v>64</v>
      </c>
      <c r="E71" s="74" t="s">
        <v>24</v>
      </c>
      <c r="F71" s="74" t="s">
        <v>25</v>
      </c>
      <c r="G71" s="74" t="s">
        <v>60</v>
      </c>
      <c r="H71" s="74" t="s">
        <v>27</v>
      </c>
      <c r="I71" s="74" t="s">
        <v>61</v>
      </c>
      <c r="J71" s="74" t="s">
        <v>53</v>
      </c>
      <c r="K71" s="74" t="s">
        <v>44</v>
      </c>
      <c r="L71" s="75">
        <v>299</v>
      </c>
      <c r="M71" s="75">
        <v>0</v>
      </c>
      <c r="N71" s="75">
        <v>0</v>
      </c>
      <c r="O71" s="76"/>
      <c r="P71" s="74" t="s">
        <v>31</v>
      </c>
      <c r="Q71" s="77"/>
      <c r="R71" s="45">
        <v>11</v>
      </c>
      <c r="S71" s="45">
        <f t="shared" si="2"/>
        <v>11</v>
      </c>
      <c r="T71" s="45"/>
    </row>
    <row r="72" spans="1:20" ht="15">
      <c r="A72" s="75">
        <v>0</v>
      </c>
      <c r="B72" s="42"/>
      <c r="C72" s="74">
        <v>303229</v>
      </c>
      <c r="D72" s="74" t="s">
        <v>70</v>
      </c>
      <c r="E72" s="74" t="s">
        <v>24</v>
      </c>
      <c r="F72" s="74" t="s">
        <v>25</v>
      </c>
      <c r="G72" s="74" t="s">
        <v>67</v>
      </c>
      <c r="H72" s="74" t="s">
        <v>27</v>
      </c>
      <c r="I72" s="74" t="s">
        <v>68</v>
      </c>
      <c r="J72" s="74" t="s">
        <v>42</v>
      </c>
      <c r="K72" s="74" t="s">
        <v>33</v>
      </c>
      <c r="L72" s="75">
        <v>238</v>
      </c>
      <c r="M72" s="75">
        <v>0</v>
      </c>
      <c r="N72" s="75">
        <v>0</v>
      </c>
      <c r="O72" s="76"/>
      <c r="P72" s="74" t="s">
        <v>31</v>
      </c>
      <c r="Q72" s="77"/>
      <c r="R72" s="45">
        <v>9</v>
      </c>
      <c r="S72" s="45">
        <f t="shared" si="2"/>
        <v>9</v>
      </c>
      <c r="T72" s="45"/>
    </row>
    <row r="73" spans="1:20" ht="15">
      <c r="A73" s="75">
        <v>0</v>
      </c>
      <c r="B73" s="42"/>
      <c r="C73" s="74">
        <v>303222</v>
      </c>
      <c r="D73" s="74" t="s">
        <v>76</v>
      </c>
      <c r="E73" s="74" t="s">
        <v>24</v>
      </c>
      <c r="F73" s="74" t="s">
        <v>25</v>
      </c>
      <c r="G73" s="74" t="s">
        <v>73</v>
      </c>
      <c r="H73" s="74" t="s">
        <v>27</v>
      </c>
      <c r="I73" s="74" t="s">
        <v>74</v>
      </c>
      <c r="J73" s="74" t="s">
        <v>42</v>
      </c>
      <c r="K73" s="74" t="s">
        <v>44</v>
      </c>
      <c r="L73" s="75">
        <v>295</v>
      </c>
      <c r="M73" s="75">
        <v>0</v>
      </c>
      <c r="N73" s="75">
        <v>0</v>
      </c>
      <c r="O73" s="76"/>
      <c r="P73" s="74" t="s">
        <v>31</v>
      </c>
      <c r="Q73" s="77"/>
      <c r="R73" s="45">
        <v>11</v>
      </c>
      <c r="S73" s="45">
        <f t="shared" si="2"/>
        <v>11</v>
      </c>
      <c r="T73" s="45"/>
    </row>
    <row r="74" spans="1:20" ht="15">
      <c r="A74" s="75">
        <v>0</v>
      </c>
      <c r="B74" s="42"/>
      <c r="C74" s="74">
        <v>312964</v>
      </c>
      <c r="D74" s="74" t="s">
        <v>77</v>
      </c>
      <c r="E74" s="74" t="s">
        <v>24</v>
      </c>
      <c r="F74" s="74" t="s">
        <v>25</v>
      </c>
      <c r="G74" s="74" t="s">
        <v>73</v>
      </c>
      <c r="H74" s="74" t="s">
        <v>27</v>
      </c>
      <c r="I74" s="74" t="s">
        <v>74</v>
      </c>
      <c r="J74" s="74" t="s">
        <v>42</v>
      </c>
      <c r="K74" s="74" t="s">
        <v>33</v>
      </c>
      <c r="L74" s="75">
        <v>57</v>
      </c>
      <c r="M74" s="75">
        <v>0</v>
      </c>
      <c r="N74" s="75">
        <v>0</v>
      </c>
      <c r="O74" s="76"/>
      <c r="P74" s="74" t="s">
        <v>31</v>
      </c>
      <c r="Q74" s="77"/>
      <c r="R74" s="45">
        <v>2</v>
      </c>
      <c r="S74" s="45">
        <f t="shared" si="2"/>
        <v>2</v>
      </c>
      <c r="T74" s="45"/>
    </row>
    <row r="75" spans="1:20" ht="15">
      <c r="A75" s="75">
        <v>0</v>
      </c>
      <c r="B75" s="42"/>
      <c r="C75" s="74">
        <v>312965</v>
      </c>
      <c r="D75" s="74" t="s">
        <v>78</v>
      </c>
      <c r="E75" s="74" t="s">
        <v>24</v>
      </c>
      <c r="F75" s="74" t="s">
        <v>25</v>
      </c>
      <c r="G75" s="74" t="s">
        <v>73</v>
      </c>
      <c r="H75" s="74" t="s">
        <v>27</v>
      </c>
      <c r="I75" s="74" t="s">
        <v>74</v>
      </c>
      <c r="J75" s="74" t="s">
        <v>42</v>
      </c>
      <c r="K75" s="74" t="s">
        <v>33</v>
      </c>
      <c r="L75" s="75">
        <v>51</v>
      </c>
      <c r="M75" s="75">
        <v>0</v>
      </c>
      <c r="N75" s="75">
        <v>0</v>
      </c>
      <c r="O75" s="76"/>
      <c r="P75" s="74" t="s">
        <v>31</v>
      </c>
      <c r="Q75" s="77"/>
      <c r="R75" s="45">
        <v>2</v>
      </c>
      <c r="S75" s="45">
        <f t="shared" si="2"/>
        <v>2</v>
      </c>
      <c r="T75" s="45"/>
    </row>
    <row r="76" spans="1:20" ht="15">
      <c r="A76" s="75">
        <v>0</v>
      </c>
      <c r="B76" s="42"/>
      <c r="C76" s="74">
        <v>312963</v>
      </c>
      <c r="D76" s="74" t="s">
        <v>79</v>
      </c>
      <c r="E76" s="74" t="s">
        <v>24</v>
      </c>
      <c r="F76" s="74" t="s">
        <v>25</v>
      </c>
      <c r="G76" s="74" t="s">
        <v>73</v>
      </c>
      <c r="H76" s="74" t="s">
        <v>27</v>
      </c>
      <c r="I76" s="74" t="s">
        <v>74</v>
      </c>
      <c r="J76" s="74" t="s">
        <v>42</v>
      </c>
      <c r="K76" s="74" t="s">
        <v>33</v>
      </c>
      <c r="L76" s="75">
        <v>103</v>
      </c>
      <c r="M76" s="75">
        <v>0</v>
      </c>
      <c r="N76" s="75">
        <v>0</v>
      </c>
      <c r="O76" s="76"/>
      <c r="P76" s="74" t="s">
        <v>31</v>
      </c>
      <c r="Q76" s="77"/>
      <c r="R76" s="45">
        <v>4</v>
      </c>
      <c r="S76" s="45">
        <f t="shared" si="2"/>
        <v>4</v>
      </c>
      <c r="T76" s="45"/>
    </row>
    <row r="77" spans="1:20" ht="15">
      <c r="A77" s="75">
        <v>0</v>
      </c>
      <c r="B77" s="42"/>
      <c r="C77" s="74">
        <v>312954</v>
      </c>
      <c r="D77" s="74" t="s">
        <v>80</v>
      </c>
      <c r="E77" s="74" t="s">
        <v>24</v>
      </c>
      <c r="F77" s="74" t="s">
        <v>25</v>
      </c>
      <c r="G77" s="74" t="s">
        <v>73</v>
      </c>
      <c r="H77" s="74" t="s">
        <v>27</v>
      </c>
      <c r="I77" s="74" t="s">
        <v>74</v>
      </c>
      <c r="J77" s="74" t="s">
        <v>42</v>
      </c>
      <c r="K77" s="74" t="s">
        <v>33</v>
      </c>
      <c r="L77" s="75">
        <v>281</v>
      </c>
      <c r="M77" s="75">
        <v>0</v>
      </c>
      <c r="N77" s="75">
        <v>0</v>
      </c>
      <c r="O77" s="76"/>
      <c r="P77" s="74" t="s">
        <v>31</v>
      </c>
      <c r="Q77" s="77"/>
      <c r="R77" s="45">
        <v>10</v>
      </c>
      <c r="S77" s="45">
        <f t="shared" si="2"/>
        <v>10</v>
      </c>
      <c r="T77" s="45"/>
    </row>
    <row r="78" spans="1:20" ht="15">
      <c r="A78" s="75">
        <v>0</v>
      </c>
      <c r="B78" s="42"/>
      <c r="C78" s="74">
        <v>312955</v>
      </c>
      <c r="D78" s="74" t="s">
        <v>81</v>
      </c>
      <c r="E78" s="74" t="s">
        <v>24</v>
      </c>
      <c r="F78" s="74" t="s">
        <v>25</v>
      </c>
      <c r="G78" s="74" t="s">
        <v>73</v>
      </c>
      <c r="H78" s="74" t="s">
        <v>27</v>
      </c>
      <c r="I78" s="74" t="s">
        <v>74</v>
      </c>
      <c r="J78" s="74" t="s">
        <v>42</v>
      </c>
      <c r="K78" s="74" t="s">
        <v>33</v>
      </c>
      <c r="L78" s="75">
        <v>305</v>
      </c>
      <c r="M78" s="75">
        <v>0</v>
      </c>
      <c r="N78" s="75">
        <v>0</v>
      </c>
      <c r="O78" s="76"/>
      <c r="P78" s="74" t="s">
        <v>31</v>
      </c>
      <c r="Q78" s="77"/>
      <c r="R78" s="45">
        <v>11</v>
      </c>
      <c r="S78" s="45">
        <f t="shared" si="2"/>
        <v>11</v>
      </c>
      <c r="T78" s="45"/>
    </row>
    <row r="79" spans="1:20" ht="15">
      <c r="A79" s="75">
        <v>0</v>
      </c>
      <c r="B79" s="42"/>
      <c r="C79" s="74">
        <v>303226</v>
      </c>
      <c r="D79" s="74" t="s">
        <v>88</v>
      </c>
      <c r="E79" s="74" t="s">
        <v>24</v>
      </c>
      <c r="F79" s="74" t="s">
        <v>25</v>
      </c>
      <c r="G79" s="74" t="s">
        <v>85</v>
      </c>
      <c r="H79" s="74" t="s">
        <v>27</v>
      </c>
      <c r="I79" s="74" t="s">
        <v>86</v>
      </c>
      <c r="J79" s="74" t="s">
        <v>53</v>
      </c>
      <c r="K79" s="74" t="s">
        <v>33</v>
      </c>
      <c r="L79" s="75">
        <v>292</v>
      </c>
      <c r="M79" s="75">
        <v>0</v>
      </c>
      <c r="N79" s="75">
        <v>0</v>
      </c>
      <c r="O79" s="76"/>
      <c r="P79" s="74" t="s">
        <v>31</v>
      </c>
      <c r="Q79" s="77"/>
      <c r="R79" s="45">
        <v>11</v>
      </c>
      <c r="S79" s="45">
        <f t="shared" si="2"/>
        <v>11</v>
      </c>
      <c r="T79" s="45"/>
    </row>
    <row r="80" spans="1:20" ht="15">
      <c r="A80" s="75">
        <v>0</v>
      </c>
      <c r="B80" s="42"/>
      <c r="C80" s="74">
        <v>312909</v>
      </c>
      <c r="D80" s="74" t="s">
        <v>89</v>
      </c>
      <c r="E80" s="74" t="s">
        <v>24</v>
      </c>
      <c r="F80" s="74" t="s">
        <v>25</v>
      </c>
      <c r="G80" s="74" t="s">
        <v>85</v>
      </c>
      <c r="H80" s="74" t="s">
        <v>27</v>
      </c>
      <c r="I80" s="74" t="s">
        <v>86</v>
      </c>
      <c r="J80" s="74" t="s">
        <v>53</v>
      </c>
      <c r="K80" s="74" t="s">
        <v>33</v>
      </c>
      <c r="L80" s="75">
        <v>107</v>
      </c>
      <c r="M80" s="75">
        <v>0</v>
      </c>
      <c r="N80" s="75">
        <v>0</v>
      </c>
      <c r="O80" s="76"/>
      <c r="P80" s="74" t="s">
        <v>31</v>
      </c>
      <c r="Q80" s="77"/>
      <c r="R80" s="45">
        <v>4</v>
      </c>
      <c r="S80" s="45">
        <f t="shared" si="2"/>
        <v>4</v>
      </c>
      <c r="T80" s="45"/>
    </row>
    <row r="81" spans="1:20" ht="15">
      <c r="A81" s="75">
        <v>0</v>
      </c>
      <c r="B81" s="42"/>
      <c r="C81" s="74">
        <v>312920</v>
      </c>
      <c r="D81" s="74" t="s">
        <v>90</v>
      </c>
      <c r="E81" s="74" t="s">
        <v>24</v>
      </c>
      <c r="F81" s="74" t="s">
        <v>25</v>
      </c>
      <c r="G81" s="74" t="s">
        <v>85</v>
      </c>
      <c r="H81" s="74" t="s">
        <v>27</v>
      </c>
      <c r="I81" s="74" t="s">
        <v>86</v>
      </c>
      <c r="J81" s="74" t="s">
        <v>53</v>
      </c>
      <c r="K81" s="74" t="s">
        <v>33</v>
      </c>
      <c r="L81" s="75">
        <v>108</v>
      </c>
      <c r="M81" s="75">
        <v>0</v>
      </c>
      <c r="N81" s="75">
        <v>0</v>
      </c>
      <c r="O81" s="76"/>
      <c r="P81" s="74" t="s">
        <v>31</v>
      </c>
      <c r="Q81" s="77"/>
      <c r="R81" s="45">
        <f>L81/45*1.666</f>
        <v>3.9983999999999997</v>
      </c>
      <c r="S81" s="45">
        <f t="shared" si="2"/>
        <v>3.9983999999999997</v>
      </c>
      <c r="T81" s="45"/>
    </row>
    <row r="82" spans="1:20" ht="15">
      <c r="A82" s="75">
        <v>0</v>
      </c>
      <c r="B82" s="42"/>
      <c r="C82" s="74">
        <v>312921</v>
      </c>
      <c r="D82" s="74" t="s">
        <v>91</v>
      </c>
      <c r="E82" s="74" t="s">
        <v>24</v>
      </c>
      <c r="F82" s="74" t="s">
        <v>25</v>
      </c>
      <c r="G82" s="74" t="s">
        <v>85</v>
      </c>
      <c r="H82" s="74" t="s">
        <v>27</v>
      </c>
      <c r="I82" s="74" t="s">
        <v>86</v>
      </c>
      <c r="J82" s="74" t="s">
        <v>53</v>
      </c>
      <c r="K82" s="74" t="s">
        <v>33</v>
      </c>
      <c r="L82" s="75">
        <v>168</v>
      </c>
      <c r="M82" s="75">
        <v>0</v>
      </c>
      <c r="N82" s="75">
        <v>0</v>
      </c>
      <c r="O82" s="76"/>
      <c r="P82" s="74" t="s">
        <v>31</v>
      </c>
      <c r="Q82" s="77"/>
      <c r="R82" s="45">
        <v>6</v>
      </c>
      <c r="S82" s="45">
        <f t="shared" si="2"/>
        <v>6</v>
      </c>
      <c r="T82" s="45"/>
    </row>
    <row r="83" spans="1:20" ht="15">
      <c r="A83" s="75">
        <v>0</v>
      </c>
      <c r="B83" s="42"/>
      <c r="C83" s="74">
        <v>312919</v>
      </c>
      <c r="D83" s="74" t="s">
        <v>92</v>
      </c>
      <c r="E83" s="74" t="s">
        <v>24</v>
      </c>
      <c r="F83" s="74" t="s">
        <v>25</v>
      </c>
      <c r="G83" s="74" t="s">
        <v>85</v>
      </c>
      <c r="H83" s="74" t="s">
        <v>27</v>
      </c>
      <c r="I83" s="74" t="s">
        <v>86</v>
      </c>
      <c r="J83" s="74" t="s">
        <v>53</v>
      </c>
      <c r="K83" s="74" t="s">
        <v>33</v>
      </c>
      <c r="L83" s="75">
        <v>192</v>
      </c>
      <c r="M83" s="75">
        <v>0</v>
      </c>
      <c r="N83" s="75">
        <v>0</v>
      </c>
      <c r="O83" s="76"/>
      <c r="P83" s="74" t="s">
        <v>31</v>
      </c>
      <c r="Q83" s="77"/>
      <c r="R83" s="45">
        <v>7</v>
      </c>
      <c r="S83" s="45">
        <f t="shared" si="2"/>
        <v>7</v>
      </c>
      <c r="T83" s="45"/>
    </row>
    <row r="84" spans="1:20" ht="15">
      <c r="A84" s="75">
        <v>0</v>
      </c>
      <c r="B84" s="42"/>
      <c r="C84" s="74">
        <v>312922</v>
      </c>
      <c r="D84" s="74" t="s">
        <v>106</v>
      </c>
      <c r="E84" s="74" t="s">
        <v>24</v>
      </c>
      <c r="F84" s="74" t="s">
        <v>25</v>
      </c>
      <c r="G84" s="74" t="s">
        <v>103</v>
      </c>
      <c r="H84" s="74" t="s">
        <v>27</v>
      </c>
      <c r="I84" s="74" t="s">
        <v>104</v>
      </c>
      <c r="J84" s="74" t="s">
        <v>42</v>
      </c>
      <c r="K84" s="74" t="s">
        <v>33</v>
      </c>
      <c r="L84" s="75">
        <v>129</v>
      </c>
      <c r="M84" s="75">
        <v>0</v>
      </c>
      <c r="N84" s="75">
        <v>0</v>
      </c>
      <c r="O84" s="76"/>
      <c r="P84" s="74" t="s">
        <v>31</v>
      </c>
      <c r="Q84" s="77"/>
      <c r="R84" s="45">
        <v>5</v>
      </c>
      <c r="S84" s="45">
        <f t="shared" si="2"/>
        <v>5</v>
      </c>
      <c r="T84" s="45"/>
    </row>
    <row r="85" spans="1:20" ht="15">
      <c r="A85" s="75">
        <v>0</v>
      </c>
      <c r="B85" s="42"/>
      <c r="C85" s="74">
        <v>312967</v>
      </c>
      <c r="D85" s="74" t="s">
        <v>120</v>
      </c>
      <c r="E85" s="74" t="s">
        <v>24</v>
      </c>
      <c r="F85" s="74" t="s">
        <v>25</v>
      </c>
      <c r="G85" s="74" t="s">
        <v>116</v>
      </c>
      <c r="H85" s="74" t="s">
        <v>27</v>
      </c>
      <c r="I85" s="74" t="s">
        <v>117</v>
      </c>
      <c r="J85" s="74" t="s">
        <v>29</v>
      </c>
      <c r="K85" s="74" t="s">
        <v>33</v>
      </c>
      <c r="L85" s="75">
        <v>30</v>
      </c>
      <c r="M85" s="75">
        <v>0</v>
      </c>
      <c r="N85" s="75">
        <v>0</v>
      </c>
      <c r="O85" s="76"/>
      <c r="P85" s="74" t="s">
        <v>31</v>
      </c>
      <c r="Q85" s="77"/>
      <c r="R85" s="45">
        <v>1</v>
      </c>
      <c r="S85" s="45">
        <f t="shared" si="2"/>
        <v>1</v>
      </c>
      <c r="T85" s="45"/>
    </row>
    <row r="86" spans="1:20" ht="15">
      <c r="A86" s="75">
        <v>0</v>
      </c>
      <c r="B86" s="95"/>
      <c r="C86" s="74">
        <v>312951</v>
      </c>
      <c r="D86" s="74" t="s">
        <v>121</v>
      </c>
      <c r="E86" s="74" t="s">
        <v>24</v>
      </c>
      <c r="F86" s="74" t="s">
        <v>25</v>
      </c>
      <c r="G86" s="74" t="s">
        <v>116</v>
      </c>
      <c r="H86" s="74" t="s">
        <v>27</v>
      </c>
      <c r="I86" s="74" t="s">
        <v>117</v>
      </c>
      <c r="J86" s="74" t="s">
        <v>29</v>
      </c>
      <c r="K86" s="74" t="s">
        <v>33</v>
      </c>
      <c r="L86" s="75">
        <v>133</v>
      </c>
      <c r="M86" s="75">
        <v>0</v>
      </c>
      <c r="N86" s="75">
        <v>0</v>
      </c>
      <c r="O86" s="76"/>
      <c r="P86" s="74" t="s">
        <v>31</v>
      </c>
      <c r="Q86" s="77"/>
      <c r="R86" s="45">
        <v>5</v>
      </c>
      <c r="S86" s="45">
        <f t="shared" si="2"/>
        <v>5</v>
      </c>
      <c r="T86" s="45"/>
    </row>
    <row r="87" spans="1:20" ht="15" customHeight="1">
      <c r="A87" s="75">
        <v>0</v>
      </c>
      <c r="B87" s="95"/>
      <c r="C87" s="74">
        <v>303245</v>
      </c>
      <c r="D87" s="74" t="s">
        <v>127</v>
      </c>
      <c r="E87" s="74" t="s">
        <v>24</v>
      </c>
      <c r="F87" s="74" t="s">
        <v>25</v>
      </c>
      <c r="G87" s="74" t="s">
        <v>116</v>
      </c>
      <c r="H87" s="74" t="s">
        <v>27</v>
      </c>
      <c r="I87" s="74" t="s">
        <v>123</v>
      </c>
      <c r="J87" s="74" t="s">
        <v>29</v>
      </c>
      <c r="K87" s="74" t="s">
        <v>33</v>
      </c>
      <c r="L87" s="75">
        <v>175</v>
      </c>
      <c r="M87" s="75">
        <v>0</v>
      </c>
      <c r="N87" s="75">
        <v>0</v>
      </c>
      <c r="O87" s="76"/>
      <c r="P87" s="74" t="s">
        <v>31</v>
      </c>
      <c r="Q87" s="77"/>
      <c r="R87" s="45">
        <v>6</v>
      </c>
      <c r="S87" s="45">
        <f t="shared" si="2"/>
        <v>6</v>
      </c>
      <c r="T87" s="45"/>
    </row>
    <row r="88" spans="1:20" ht="15" customHeight="1">
      <c r="A88" s="75">
        <v>0</v>
      </c>
      <c r="B88" s="95"/>
      <c r="C88" s="74">
        <v>312924</v>
      </c>
      <c r="D88" s="74" t="s">
        <v>128</v>
      </c>
      <c r="E88" s="74" t="s">
        <v>24</v>
      </c>
      <c r="F88" s="74" t="s">
        <v>25</v>
      </c>
      <c r="G88" s="74" t="s">
        <v>116</v>
      </c>
      <c r="H88" s="74" t="s">
        <v>27</v>
      </c>
      <c r="I88" s="74" t="s">
        <v>123</v>
      </c>
      <c r="J88" s="74" t="s">
        <v>29</v>
      </c>
      <c r="K88" s="74" t="s">
        <v>44</v>
      </c>
      <c r="L88" s="75">
        <v>107</v>
      </c>
      <c r="M88" s="75">
        <v>0</v>
      </c>
      <c r="N88" s="75">
        <v>0</v>
      </c>
      <c r="O88" s="76"/>
      <c r="P88" s="74" t="s">
        <v>31</v>
      </c>
      <c r="Q88" s="77"/>
      <c r="R88" s="45">
        <v>4</v>
      </c>
      <c r="S88" s="45">
        <f t="shared" si="2"/>
        <v>4</v>
      </c>
      <c r="T88" s="45"/>
    </row>
    <row r="89" spans="1:20" ht="15">
      <c r="A89" s="75">
        <v>0</v>
      </c>
      <c r="B89" s="42"/>
      <c r="C89" s="74">
        <v>312923</v>
      </c>
      <c r="D89" s="74" t="s">
        <v>129</v>
      </c>
      <c r="E89" s="74" t="s">
        <v>24</v>
      </c>
      <c r="F89" s="74" t="s">
        <v>25</v>
      </c>
      <c r="G89" s="74" t="s">
        <v>116</v>
      </c>
      <c r="H89" s="74" t="s">
        <v>27</v>
      </c>
      <c r="I89" s="74" t="s">
        <v>123</v>
      </c>
      <c r="J89" s="74" t="s">
        <v>29</v>
      </c>
      <c r="K89" s="74" t="s">
        <v>44</v>
      </c>
      <c r="L89" s="75">
        <v>143</v>
      </c>
      <c r="M89" s="75">
        <v>0</v>
      </c>
      <c r="N89" s="75">
        <v>0</v>
      </c>
      <c r="O89" s="76"/>
      <c r="P89" s="74" t="s">
        <v>31</v>
      </c>
      <c r="Q89" s="77"/>
      <c r="R89" s="45">
        <v>5</v>
      </c>
      <c r="S89" s="45">
        <f t="shared" si="2"/>
        <v>5</v>
      </c>
      <c r="T89" s="45"/>
    </row>
    <row r="90" spans="1:20" ht="15">
      <c r="A90" s="75">
        <v>0</v>
      </c>
      <c r="B90" s="42"/>
      <c r="C90" s="74">
        <v>312925</v>
      </c>
      <c r="D90" s="74" t="s">
        <v>130</v>
      </c>
      <c r="E90" s="74" t="s">
        <v>24</v>
      </c>
      <c r="F90" s="74" t="s">
        <v>25</v>
      </c>
      <c r="G90" s="74" t="s">
        <v>116</v>
      </c>
      <c r="H90" s="74" t="s">
        <v>27</v>
      </c>
      <c r="I90" s="74" t="s">
        <v>123</v>
      </c>
      <c r="J90" s="74" t="s">
        <v>29</v>
      </c>
      <c r="K90" s="74" t="s">
        <v>33</v>
      </c>
      <c r="L90" s="75">
        <v>149</v>
      </c>
      <c r="M90" s="75">
        <v>0</v>
      </c>
      <c r="N90" s="75">
        <v>0</v>
      </c>
      <c r="O90" s="76"/>
      <c r="P90" s="74" t="s">
        <v>31</v>
      </c>
      <c r="Q90" s="77"/>
      <c r="R90" s="45">
        <v>6</v>
      </c>
      <c r="S90" s="45">
        <f t="shared" si="2"/>
        <v>6</v>
      </c>
      <c r="T90" s="45"/>
    </row>
    <row r="91" spans="1:20" ht="15">
      <c r="A91" s="75">
        <v>0</v>
      </c>
      <c r="B91" s="42"/>
      <c r="C91" s="74">
        <v>312959</v>
      </c>
      <c r="D91" s="74" t="s">
        <v>131</v>
      </c>
      <c r="E91" s="74" t="s">
        <v>24</v>
      </c>
      <c r="F91" s="74" t="s">
        <v>25</v>
      </c>
      <c r="G91" s="74" t="s">
        <v>116</v>
      </c>
      <c r="H91" s="74" t="s">
        <v>27</v>
      </c>
      <c r="I91" s="74" t="s">
        <v>123</v>
      </c>
      <c r="J91" s="74" t="s">
        <v>29</v>
      </c>
      <c r="K91" s="74" t="s">
        <v>33</v>
      </c>
      <c r="L91" s="75">
        <v>147</v>
      </c>
      <c r="M91" s="75">
        <v>0</v>
      </c>
      <c r="N91" s="75">
        <v>0</v>
      </c>
      <c r="O91" s="76"/>
      <c r="P91" s="74" t="s">
        <v>31</v>
      </c>
      <c r="Q91" s="77"/>
      <c r="R91" s="45">
        <v>5</v>
      </c>
      <c r="S91" s="45">
        <f t="shared" si="2"/>
        <v>5</v>
      </c>
      <c r="T91" s="45"/>
    </row>
    <row r="92" spans="1:20" ht="15">
      <c r="A92" s="75">
        <v>0</v>
      </c>
      <c r="B92" s="42"/>
      <c r="C92" s="74">
        <v>312903</v>
      </c>
      <c r="D92" s="74" t="s">
        <v>138</v>
      </c>
      <c r="E92" s="74" t="s">
        <v>24</v>
      </c>
      <c r="F92" s="74" t="s">
        <v>25</v>
      </c>
      <c r="G92" s="74" t="s">
        <v>135</v>
      </c>
      <c r="H92" s="74" t="s">
        <v>27</v>
      </c>
      <c r="I92" s="74" t="s">
        <v>136</v>
      </c>
      <c r="J92" s="74" t="s">
        <v>42</v>
      </c>
      <c r="K92" s="74" t="s">
        <v>33</v>
      </c>
      <c r="L92" s="75">
        <v>146</v>
      </c>
      <c r="M92" s="75">
        <v>0</v>
      </c>
      <c r="N92" s="75">
        <v>0</v>
      </c>
      <c r="O92" s="76"/>
      <c r="P92" s="74" t="s">
        <v>31</v>
      </c>
      <c r="Q92" s="77"/>
      <c r="R92" s="45">
        <v>5</v>
      </c>
      <c r="S92" s="45">
        <f t="shared" si="2"/>
        <v>5</v>
      </c>
      <c r="T92" s="45"/>
    </row>
    <row r="93" spans="1:20" ht="15">
      <c r="A93" s="75">
        <v>0</v>
      </c>
      <c r="B93" s="42"/>
      <c r="C93" s="74">
        <v>312966</v>
      </c>
      <c r="D93" s="74" t="s">
        <v>139</v>
      </c>
      <c r="E93" s="74" t="s">
        <v>24</v>
      </c>
      <c r="F93" s="74" t="s">
        <v>25</v>
      </c>
      <c r="G93" s="74" t="s">
        <v>135</v>
      </c>
      <c r="H93" s="74" t="s">
        <v>27</v>
      </c>
      <c r="I93" s="74" t="s">
        <v>136</v>
      </c>
      <c r="J93" s="74" t="s">
        <v>42</v>
      </c>
      <c r="K93" s="74" t="s">
        <v>33</v>
      </c>
      <c r="L93" s="75">
        <v>67</v>
      </c>
      <c r="M93" s="75">
        <v>0</v>
      </c>
      <c r="N93" s="75">
        <v>0</v>
      </c>
      <c r="O93" s="76"/>
      <c r="P93" s="74" t="s">
        <v>31</v>
      </c>
      <c r="Q93" s="77"/>
      <c r="R93" s="45">
        <v>3</v>
      </c>
      <c r="S93" s="45">
        <f t="shared" si="2"/>
        <v>3</v>
      </c>
      <c r="T93" s="45"/>
    </row>
    <row r="94" spans="1:20" ht="15">
      <c r="A94" s="75">
        <v>0</v>
      </c>
      <c r="B94" s="42"/>
      <c r="C94" s="74">
        <v>312961</v>
      </c>
      <c r="D94" s="74" t="s">
        <v>140</v>
      </c>
      <c r="E94" s="74" t="s">
        <v>24</v>
      </c>
      <c r="F94" s="74" t="s">
        <v>25</v>
      </c>
      <c r="G94" s="74" t="s">
        <v>135</v>
      </c>
      <c r="H94" s="74" t="s">
        <v>27</v>
      </c>
      <c r="I94" s="74" t="s">
        <v>136</v>
      </c>
      <c r="J94" s="74" t="s">
        <v>42</v>
      </c>
      <c r="K94" s="74" t="s">
        <v>33</v>
      </c>
      <c r="L94" s="75">
        <v>104</v>
      </c>
      <c r="M94" s="75">
        <v>0</v>
      </c>
      <c r="N94" s="75">
        <v>0</v>
      </c>
      <c r="O94" s="76"/>
      <c r="P94" s="74" t="s">
        <v>31</v>
      </c>
      <c r="Q94" s="77"/>
      <c r="R94" s="45">
        <v>4</v>
      </c>
      <c r="S94" s="45">
        <f t="shared" si="2"/>
        <v>4</v>
      </c>
      <c r="T94" s="45"/>
    </row>
    <row r="95" spans="1:20" ht="15">
      <c r="A95" s="75">
        <v>0</v>
      </c>
      <c r="B95" s="95"/>
      <c r="C95" s="74">
        <v>312926</v>
      </c>
      <c r="D95" s="74" t="s">
        <v>147</v>
      </c>
      <c r="E95" s="74" t="s">
        <v>24</v>
      </c>
      <c r="F95" s="74" t="s">
        <v>25</v>
      </c>
      <c r="G95" s="74" t="s">
        <v>143</v>
      </c>
      <c r="H95" s="74" t="s">
        <v>27</v>
      </c>
      <c r="I95" s="74" t="s">
        <v>144</v>
      </c>
      <c r="J95" s="74" t="s">
        <v>29</v>
      </c>
      <c r="K95" s="74" t="s">
        <v>33</v>
      </c>
      <c r="L95" s="75">
        <v>131</v>
      </c>
      <c r="M95" s="75">
        <v>0</v>
      </c>
      <c r="N95" s="75">
        <v>0</v>
      </c>
      <c r="O95" s="76"/>
      <c r="P95" s="74" t="s">
        <v>31</v>
      </c>
      <c r="Q95" s="77"/>
      <c r="R95" s="45">
        <v>5</v>
      </c>
      <c r="S95" s="45">
        <f t="shared" si="2"/>
        <v>5</v>
      </c>
      <c r="T95" s="45"/>
    </row>
    <row r="96" spans="1:20" ht="15" customHeight="1">
      <c r="A96" s="75">
        <v>0</v>
      </c>
      <c r="B96" s="95"/>
      <c r="C96" s="74">
        <v>312915</v>
      </c>
      <c r="D96" s="74" t="s">
        <v>148</v>
      </c>
      <c r="E96" s="74" t="s">
        <v>24</v>
      </c>
      <c r="F96" s="74" t="s">
        <v>25</v>
      </c>
      <c r="G96" s="74" t="s">
        <v>143</v>
      </c>
      <c r="H96" s="74" t="s">
        <v>27</v>
      </c>
      <c r="I96" s="74" t="s">
        <v>144</v>
      </c>
      <c r="J96" s="74" t="s">
        <v>29</v>
      </c>
      <c r="K96" s="74" t="s">
        <v>33</v>
      </c>
      <c r="L96" s="75">
        <v>135</v>
      </c>
      <c r="M96" s="75">
        <v>0</v>
      </c>
      <c r="N96" s="75">
        <v>0</v>
      </c>
      <c r="O96" s="76"/>
      <c r="P96" s="74" t="s">
        <v>31</v>
      </c>
      <c r="Q96" s="77"/>
      <c r="R96" s="45">
        <f>L96/45*1.666</f>
        <v>4.997999999999999</v>
      </c>
      <c r="S96" s="45">
        <f t="shared" si="2"/>
        <v>4.997999999999999</v>
      </c>
      <c r="T96" s="45"/>
    </row>
    <row r="97" spans="1:20" ht="15" customHeight="1">
      <c r="A97" s="75">
        <v>0</v>
      </c>
      <c r="B97" s="95"/>
      <c r="C97" s="74">
        <v>303274</v>
      </c>
      <c r="D97" s="74" t="s">
        <v>149</v>
      </c>
      <c r="E97" s="74" t="s">
        <v>24</v>
      </c>
      <c r="F97" s="74" t="s">
        <v>25</v>
      </c>
      <c r="G97" s="74" t="s">
        <v>143</v>
      </c>
      <c r="H97" s="74" t="s">
        <v>27</v>
      </c>
      <c r="I97" s="74" t="s">
        <v>144</v>
      </c>
      <c r="J97" s="74" t="s">
        <v>29</v>
      </c>
      <c r="K97" s="74" t="s">
        <v>33</v>
      </c>
      <c r="L97" s="75">
        <v>393</v>
      </c>
      <c r="M97" s="75">
        <v>0</v>
      </c>
      <c r="N97" s="75">
        <v>0</v>
      </c>
      <c r="O97" s="76"/>
      <c r="P97" s="74" t="s">
        <v>31</v>
      </c>
      <c r="Q97" s="77"/>
      <c r="R97" s="45">
        <v>15</v>
      </c>
      <c r="S97" s="45">
        <f t="shared" si="2"/>
        <v>15</v>
      </c>
      <c r="T97" s="45"/>
    </row>
    <row r="98" spans="1:20" ht="15">
      <c r="A98" s="75">
        <v>0</v>
      </c>
      <c r="B98" s="42"/>
      <c r="C98" s="74">
        <v>312905</v>
      </c>
      <c r="D98" s="74" t="s">
        <v>150</v>
      </c>
      <c r="E98" s="74" t="s">
        <v>24</v>
      </c>
      <c r="F98" s="74" t="s">
        <v>25</v>
      </c>
      <c r="G98" s="74" t="s">
        <v>143</v>
      </c>
      <c r="H98" s="74" t="s">
        <v>27</v>
      </c>
      <c r="I98" s="74" t="s">
        <v>144</v>
      </c>
      <c r="J98" s="74" t="s">
        <v>29</v>
      </c>
      <c r="K98" s="74" t="s">
        <v>33</v>
      </c>
      <c r="L98" s="75">
        <v>335</v>
      </c>
      <c r="M98" s="75">
        <v>0</v>
      </c>
      <c r="N98" s="75">
        <v>0</v>
      </c>
      <c r="O98" s="76"/>
      <c r="P98" s="74" t="s">
        <v>31</v>
      </c>
      <c r="Q98" s="77"/>
      <c r="R98" s="45">
        <v>12</v>
      </c>
      <c r="S98" s="45">
        <f t="shared" si="2"/>
        <v>12</v>
      </c>
      <c r="T98" s="45"/>
    </row>
    <row r="99" spans="1:20" ht="15">
      <c r="A99" s="75">
        <v>0</v>
      </c>
      <c r="B99" s="42"/>
      <c r="C99" s="74">
        <v>312927</v>
      </c>
      <c r="D99" s="74" t="s">
        <v>155</v>
      </c>
      <c r="E99" s="74" t="s">
        <v>24</v>
      </c>
      <c r="F99" s="74" t="s">
        <v>25</v>
      </c>
      <c r="G99" s="74" t="s">
        <v>153</v>
      </c>
      <c r="H99" s="74" t="s">
        <v>27</v>
      </c>
      <c r="I99" s="74" t="s">
        <v>154</v>
      </c>
      <c r="J99" s="74" t="s">
        <v>29</v>
      </c>
      <c r="K99" s="74" t="s">
        <v>33</v>
      </c>
      <c r="L99" s="75">
        <v>135</v>
      </c>
      <c r="M99" s="75">
        <v>0</v>
      </c>
      <c r="N99" s="75">
        <v>0</v>
      </c>
      <c r="O99" s="76"/>
      <c r="P99" s="74" t="s">
        <v>31</v>
      </c>
      <c r="Q99" s="77"/>
      <c r="R99" s="45">
        <f>L99/45*1.666</f>
        <v>4.997999999999999</v>
      </c>
      <c r="S99" s="45">
        <f t="shared" si="2"/>
        <v>4.997999999999999</v>
      </c>
      <c r="T99" s="45"/>
    </row>
    <row r="100" spans="1:20" ht="15">
      <c r="A100" s="75">
        <v>0</v>
      </c>
      <c r="B100" s="42"/>
      <c r="C100" s="74">
        <v>312906</v>
      </c>
      <c r="D100" s="74" t="s">
        <v>156</v>
      </c>
      <c r="E100" s="74" t="s">
        <v>24</v>
      </c>
      <c r="F100" s="74" t="s">
        <v>25</v>
      </c>
      <c r="G100" s="74" t="s">
        <v>153</v>
      </c>
      <c r="H100" s="74" t="s">
        <v>27</v>
      </c>
      <c r="I100" s="74" t="s">
        <v>154</v>
      </c>
      <c r="J100" s="74" t="s">
        <v>29</v>
      </c>
      <c r="K100" s="74" t="s">
        <v>33</v>
      </c>
      <c r="L100" s="75">
        <v>667</v>
      </c>
      <c r="M100" s="75">
        <v>0</v>
      </c>
      <c r="N100" s="75">
        <v>0</v>
      </c>
      <c r="O100" s="76"/>
      <c r="P100" s="74" t="s">
        <v>31</v>
      </c>
      <c r="Q100" s="77"/>
      <c r="R100" s="45">
        <v>25</v>
      </c>
      <c r="S100" s="45">
        <f t="shared" si="2"/>
        <v>25</v>
      </c>
      <c r="T100" s="45"/>
    </row>
    <row r="101" spans="1:20" ht="15">
      <c r="A101" s="75">
        <v>0</v>
      </c>
      <c r="B101" s="42"/>
      <c r="C101" s="74">
        <v>312928</v>
      </c>
      <c r="D101" s="74" t="s">
        <v>157</v>
      </c>
      <c r="E101" s="74" t="s">
        <v>24</v>
      </c>
      <c r="F101" s="74" t="s">
        <v>25</v>
      </c>
      <c r="G101" s="74" t="s">
        <v>153</v>
      </c>
      <c r="H101" s="74" t="s">
        <v>27</v>
      </c>
      <c r="I101" s="74" t="s">
        <v>154</v>
      </c>
      <c r="J101" s="74" t="s">
        <v>29</v>
      </c>
      <c r="K101" s="74" t="s">
        <v>33</v>
      </c>
      <c r="L101" s="75">
        <v>209</v>
      </c>
      <c r="M101" s="75">
        <v>0</v>
      </c>
      <c r="N101" s="75">
        <v>0</v>
      </c>
      <c r="O101" s="76"/>
      <c r="P101" s="74" t="s">
        <v>31</v>
      </c>
      <c r="Q101" s="77"/>
      <c r="R101" s="45">
        <v>8</v>
      </c>
      <c r="S101" s="45">
        <f t="shared" si="2"/>
        <v>8</v>
      </c>
      <c r="T101" s="45"/>
    </row>
    <row r="102" spans="1:20" ht="15">
      <c r="A102" s="75">
        <v>0</v>
      </c>
      <c r="B102" s="42"/>
      <c r="C102" s="74">
        <v>312936</v>
      </c>
      <c r="D102" s="74" t="s">
        <v>164</v>
      </c>
      <c r="E102" s="74" t="s">
        <v>24</v>
      </c>
      <c r="F102" s="74" t="s">
        <v>25</v>
      </c>
      <c r="G102" s="74" t="s">
        <v>160</v>
      </c>
      <c r="H102" s="74" t="s">
        <v>27</v>
      </c>
      <c r="I102" s="74" t="s">
        <v>161</v>
      </c>
      <c r="J102" s="74" t="s">
        <v>53</v>
      </c>
      <c r="K102" s="74" t="s">
        <v>33</v>
      </c>
      <c r="L102" s="75">
        <v>396</v>
      </c>
      <c r="M102" s="75">
        <v>0</v>
      </c>
      <c r="N102" s="75">
        <v>0</v>
      </c>
      <c r="O102" s="76"/>
      <c r="P102" s="74" t="s">
        <v>31</v>
      </c>
      <c r="Q102" s="77"/>
      <c r="R102" s="45">
        <v>15</v>
      </c>
      <c r="S102" s="45">
        <f t="shared" si="2"/>
        <v>15</v>
      </c>
      <c r="T102" s="45"/>
    </row>
    <row r="103" spans="1:20" ht="15">
      <c r="A103" s="75">
        <v>0</v>
      </c>
      <c r="B103" s="42"/>
      <c r="C103" s="74">
        <v>312912</v>
      </c>
      <c r="D103" s="74" t="s">
        <v>165</v>
      </c>
      <c r="E103" s="74" t="s">
        <v>24</v>
      </c>
      <c r="F103" s="74" t="s">
        <v>25</v>
      </c>
      <c r="G103" s="74" t="s">
        <v>160</v>
      </c>
      <c r="H103" s="74" t="s">
        <v>27</v>
      </c>
      <c r="I103" s="74" t="s">
        <v>161</v>
      </c>
      <c r="J103" s="74" t="s">
        <v>53</v>
      </c>
      <c r="K103" s="74" t="s">
        <v>33</v>
      </c>
      <c r="L103" s="75">
        <v>125</v>
      </c>
      <c r="M103" s="75">
        <v>0</v>
      </c>
      <c r="N103" s="75">
        <v>0</v>
      </c>
      <c r="O103" s="76"/>
      <c r="P103" s="74" t="s">
        <v>31</v>
      </c>
      <c r="Q103" s="77"/>
      <c r="R103" s="45">
        <v>5</v>
      </c>
      <c r="S103" s="45">
        <f t="shared" si="2"/>
        <v>5</v>
      </c>
      <c r="T103" s="45"/>
    </row>
    <row r="104" spans="1:20" ht="15">
      <c r="A104" s="75">
        <v>0</v>
      </c>
      <c r="B104" s="42"/>
      <c r="C104" s="74">
        <v>303206</v>
      </c>
      <c r="D104" s="74" t="s">
        <v>169</v>
      </c>
      <c r="E104" s="74" t="s">
        <v>24</v>
      </c>
      <c r="F104" s="74" t="s">
        <v>25</v>
      </c>
      <c r="G104" s="74" t="s">
        <v>160</v>
      </c>
      <c r="H104" s="74" t="s">
        <v>27</v>
      </c>
      <c r="I104" s="74" t="s">
        <v>168</v>
      </c>
      <c r="J104" s="74" t="s">
        <v>53</v>
      </c>
      <c r="K104" s="74" t="s">
        <v>33</v>
      </c>
      <c r="L104" s="75">
        <v>71</v>
      </c>
      <c r="M104" s="75">
        <v>0</v>
      </c>
      <c r="N104" s="75">
        <v>0</v>
      </c>
      <c r="O104" s="76"/>
      <c r="P104" s="74" t="s">
        <v>31</v>
      </c>
      <c r="Q104" s="77"/>
      <c r="R104" s="45">
        <v>3</v>
      </c>
      <c r="S104" s="45">
        <f t="shared" si="2"/>
        <v>3</v>
      </c>
      <c r="T104" s="45"/>
    </row>
    <row r="105" spans="1:20" ht="15">
      <c r="A105" s="75">
        <v>0</v>
      </c>
      <c r="B105" s="42"/>
      <c r="C105" s="74">
        <v>312929</v>
      </c>
      <c r="D105" s="74" t="s">
        <v>170</v>
      </c>
      <c r="E105" s="74" t="s">
        <v>24</v>
      </c>
      <c r="F105" s="74" t="s">
        <v>25</v>
      </c>
      <c r="G105" s="74" t="s">
        <v>160</v>
      </c>
      <c r="H105" s="74" t="s">
        <v>27</v>
      </c>
      <c r="I105" s="74" t="s">
        <v>168</v>
      </c>
      <c r="J105" s="74" t="s">
        <v>53</v>
      </c>
      <c r="K105" s="74" t="s">
        <v>33</v>
      </c>
      <c r="L105" s="75">
        <v>432</v>
      </c>
      <c r="M105" s="75">
        <v>0</v>
      </c>
      <c r="N105" s="75">
        <v>0</v>
      </c>
      <c r="O105" s="76"/>
      <c r="P105" s="74" t="s">
        <v>31</v>
      </c>
      <c r="Q105" s="77"/>
      <c r="R105" s="45">
        <v>16</v>
      </c>
      <c r="S105" s="45">
        <f t="shared" si="2"/>
        <v>16</v>
      </c>
      <c r="T105" s="45"/>
    </row>
    <row r="106" spans="1:20" ht="15">
      <c r="A106" s="75">
        <v>0</v>
      </c>
      <c r="B106" s="95"/>
      <c r="C106" s="74">
        <v>312933</v>
      </c>
      <c r="D106" s="74" t="s">
        <v>171</v>
      </c>
      <c r="E106" s="74" t="s">
        <v>24</v>
      </c>
      <c r="F106" s="74" t="s">
        <v>25</v>
      </c>
      <c r="G106" s="74" t="s">
        <v>160</v>
      </c>
      <c r="H106" s="74" t="s">
        <v>27</v>
      </c>
      <c r="I106" s="74" t="s">
        <v>168</v>
      </c>
      <c r="J106" s="74" t="s">
        <v>53</v>
      </c>
      <c r="K106" s="74" t="s">
        <v>33</v>
      </c>
      <c r="L106" s="75">
        <v>144</v>
      </c>
      <c r="M106" s="75">
        <v>0</v>
      </c>
      <c r="N106" s="75">
        <v>0</v>
      </c>
      <c r="O106" s="76"/>
      <c r="P106" s="74" t="s">
        <v>31</v>
      </c>
      <c r="Q106" s="77"/>
      <c r="R106" s="45">
        <v>5</v>
      </c>
      <c r="S106" s="45">
        <f t="shared" si="2"/>
        <v>5</v>
      </c>
      <c r="T106" s="45"/>
    </row>
    <row r="107" spans="1:20" ht="15" customHeight="1">
      <c r="A107" s="75">
        <v>0</v>
      </c>
      <c r="B107" s="95"/>
      <c r="C107" s="74">
        <v>312931</v>
      </c>
      <c r="D107" s="74" t="s">
        <v>172</v>
      </c>
      <c r="E107" s="74" t="s">
        <v>24</v>
      </c>
      <c r="F107" s="74" t="s">
        <v>25</v>
      </c>
      <c r="G107" s="74" t="s">
        <v>160</v>
      </c>
      <c r="H107" s="74" t="s">
        <v>27</v>
      </c>
      <c r="I107" s="74" t="s">
        <v>168</v>
      </c>
      <c r="J107" s="74" t="s">
        <v>53</v>
      </c>
      <c r="K107" s="74" t="s">
        <v>33</v>
      </c>
      <c r="L107" s="75">
        <v>126</v>
      </c>
      <c r="M107" s="75">
        <v>0</v>
      </c>
      <c r="N107" s="75">
        <v>0</v>
      </c>
      <c r="O107" s="76"/>
      <c r="P107" s="74" t="s">
        <v>31</v>
      </c>
      <c r="Q107" s="77"/>
      <c r="R107" s="45">
        <v>5</v>
      </c>
      <c r="S107" s="45">
        <f t="shared" si="2"/>
        <v>5</v>
      </c>
      <c r="T107" s="45"/>
    </row>
    <row r="108" spans="1:20" ht="15" customHeight="1">
      <c r="A108" s="75">
        <v>0</v>
      </c>
      <c r="B108" s="95"/>
      <c r="C108" s="74">
        <v>312934</v>
      </c>
      <c r="D108" s="74" t="s">
        <v>174</v>
      </c>
      <c r="E108" s="74" t="s">
        <v>24</v>
      </c>
      <c r="F108" s="74" t="s">
        <v>25</v>
      </c>
      <c r="G108" s="74" t="s">
        <v>160</v>
      </c>
      <c r="H108" s="74" t="s">
        <v>27</v>
      </c>
      <c r="I108" s="74" t="s">
        <v>168</v>
      </c>
      <c r="J108" s="74" t="s">
        <v>53</v>
      </c>
      <c r="K108" s="74" t="s">
        <v>33</v>
      </c>
      <c r="L108" s="75">
        <v>168</v>
      </c>
      <c r="M108" s="75">
        <v>0</v>
      </c>
      <c r="N108" s="75">
        <v>0</v>
      </c>
      <c r="O108" s="76"/>
      <c r="P108" s="74" t="s">
        <v>31</v>
      </c>
      <c r="Q108" s="77"/>
      <c r="R108" s="45">
        <v>6</v>
      </c>
      <c r="S108" s="45">
        <f t="shared" si="2"/>
        <v>6</v>
      </c>
      <c r="T108" s="45"/>
    </row>
    <row r="109" spans="1:20" ht="15">
      <c r="A109" s="75">
        <v>0</v>
      </c>
      <c r="B109" s="42"/>
      <c r="C109" s="74">
        <v>303265</v>
      </c>
      <c r="D109" s="74" t="s">
        <v>175</v>
      </c>
      <c r="E109" s="74" t="s">
        <v>24</v>
      </c>
      <c r="F109" s="74" t="s">
        <v>25</v>
      </c>
      <c r="G109" s="74" t="s">
        <v>160</v>
      </c>
      <c r="H109" s="74" t="s">
        <v>27</v>
      </c>
      <c r="I109" s="74" t="s">
        <v>168</v>
      </c>
      <c r="J109" s="74" t="s">
        <v>53</v>
      </c>
      <c r="K109" s="74" t="s">
        <v>33</v>
      </c>
      <c r="L109" s="79">
        <v>1233</v>
      </c>
      <c r="M109" s="75">
        <v>0</v>
      </c>
      <c r="N109" s="75">
        <v>0</v>
      </c>
      <c r="O109" s="76"/>
      <c r="P109" s="74" t="s">
        <v>31</v>
      </c>
      <c r="Q109" s="77"/>
      <c r="R109" s="45">
        <v>46</v>
      </c>
      <c r="S109" s="45">
        <f t="shared" si="2"/>
        <v>46</v>
      </c>
      <c r="T109" s="45"/>
    </row>
    <row r="110" spans="1:20" ht="15">
      <c r="A110" s="75">
        <v>0</v>
      </c>
      <c r="B110" s="42"/>
      <c r="C110" s="74">
        <v>312935</v>
      </c>
      <c r="D110" s="74" t="s">
        <v>176</v>
      </c>
      <c r="E110" s="74" t="s">
        <v>24</v>
      </c>
      <c r="F110" s="74" t="s">
        <v>25</v>
      </c>
      <c r="G110" s="74" t="s">
        <v>160</v>
      </c>
      <c r="H110" s="74" t="s">
        <v>27</v>
      </c>
      <c r="I110" s="74" t="s">
        <v>168</v>
      </c>
      <c r="J110" s="74" t="s">
        <v>53</v>
      </c>
      <c r="K110" s="74" t="s">
        <v>33</v>
      </c>
      <c r="L110" s="75">
        <v>79</v>
      </c>
      <c r="M110" s="75">
        <v>0</v>
      </c>
      <c r="N110" s="75">
        <v>0</v>
      </c>
      <c r="O110" s="76"/>
      <c r="P110" s="74" t="s">
        <v>31</v>
      </c>
      <c r="Q110" s="77"/>
      <c r="R110" s="45">
        <v>3</v>
      </c>
      <c r="S110" s="45">
        <f t="shared" si="2"/>
        <v>3</v>
      </c>
      <c r="T110" s="45"/>
    </row>
    <row r="111" spans="1:20" ht="15">
      <c r="A111" s="75">
        <v>0</v>
      </c>
      <c r="B111" s="42"/>
      <c r="C111" s="74">
        <v>312930</v>
      </c>
      <c r="D111" s="74" t="s">
        <v>177</v>
      </c>
      <c r="E111" s="74" t="s">
        <v>24</v>
      </c>
      <c r="F111" s="74" t="s">
        <v>25</v>
      </c>
      <c r="G111" s="74" t="s">
        <v>160</v>
      </c>
      <c r="H111" s="74" t="s">
        <v>27</v>
      </c>
      <c r="I111" s="74" t="s">
        <v>168</v>
      </c>
      <c r="J111" s="74" t="s">
        <v>53</v>
      </c>
      <c r="K111" s="74" t="s">
        <v>33</v>
      </c>
      <c r="L111" s="75">
        <v>57</v>
      </c>
      <c r="M111" s="75">
        <v>0</v>
      </c>
      <c r="N111" s="75">
        <v>0</v>
      </c>
      <c r="O111" s="76"/>
      <c r="P111" s="74" t="s">
        <v>31</v>
      </c>
      <c r="Q111" s="77"/>
      <c r="R111" s="45">
        <v>2</v>
      </c>
      <c r="S111" s="45">
        <f t="shared" si="2"/>
        <v>2</v>
      </c>
      <c r="T111" s="45"/>
    </row>
    <row r="112" spans="1:20" ht="15">
      <c r="A112" s="75">
        <v>0</v>
      </c>
      <c r="B112" s="42"/>
      <c r="C112" s="74">
        <v>312937</v>
      </c>
      <c r="D112" s="74" t="s">
        <v>180</v>
      </c>
      <c r="E112" s="74" t="s">
        <v>24</v>
      </c>
      <c r="F112" s="74" t="s">
        <v>25</v>
      </c>
      <c r="G112" s="74" t="s">
        <v>181</v>
      </c>
      <c r="H112" s="74" t="s">
        <v>27</v>
      </c>
      <c r="I112" s="74" t="s">
        <v>182</v>
      </c>
      <c r="J112" s="74" t="s">
        <v>53</v>
      </c>
      <c r="K112" s="74" t="s">
        <v>33</v>
      </c>
      <c r="L112" s="75">
        <v>222</v>
      </c>
      <c r="M112" s="75">
        <v>0</v>
      </c>
      <c r="N112" s="75">
        <v>0</v>
      </c>
      <c r="O112" s="76"/>
      <c r="P112" s="74" t="s">
        <v>31</v>
      </c>
      <c r="Q112" s="77"/>
      <c r="R112" s="45">
        <v>8</v>
      </c>
      <c r="S112" s="45">
        <f t="shared" si="2"/>
        <v>8</v>
      </c>
      <c r="T112" s="45"/>
    </row>
    <row r="113" spans="1:20" ht="15">
      <c r="A113" s="75">
        <v>0</v>
      </c>
      <c r="B113" s="42"/>
      <c r="C113" s="74">
        <v>312940</v>
      </c>
      <c r="D113" s="74" t="s">
        <v>183</v>
      </c>
      <c r="E113" s="74" t="s">
        <v>24</v>
      </c>
      <c r="F113" s="74" t="s">
        <v>25</v>
      </c>
      <c r="G113" s="74" t="s">
        <v>181</v>
      </c>
      <c r="H113" s="74" t="s">
        <v>27</v>
      </c>
      <c r="I113" s="74" t="s">
        <v>182</v>
      </c>
      <c r="J113" s="74" t="s">
        <v>53</v>
      </c>
      <c r="K113" s="74" t="s">
        <v>33</v>
      </c>
      <c r="L113" s="75">
        <v>168</v>
      </c>
      <c r="M113" s="75">
        <v>0</v>
      </c>
      <c r="N113" s="75">
        <v>0</v>
      </c>
      <c r="O113" s="76"/>
      <c r="P113" s="74" t="s">
        <v>31</v>
      </c>
      <c r="Q113" s="77"/>
      <c r="R113" s="45">
        <v>6</v>
      </c>
      <c r="S113" s="45">
        <f t="shared" si="2"/>
        <v>6</v>
      </c>
      <c r="T113" s="45"/>
    </row>
    <row r="114" spans="1:20" ht="15">
      <c r="A114" s="75">
        <v>0</v>
      </c>
      <c r="B114" s="95"/>
      <c r="C114" s="74">
        <v>312941</v>
      </c>
      <c r="D114" s="74" t="s">
        <v>184</v>
      </c>
      <c r="E114" s="74" t="s">
        <v>24</v>
      </c>
      <c r="F114" s="74" t="s">
        <v>25</v>
      </c>
      <c r="G114" s="74" t="s">
        <v>181</v>
      </c>
      <c r="H114" s="74" t="s">
        <v>27</v>
      </c>
      <c r="I114" s="74" t="s">
        <v>182</v>
      </c>
      <c r="J114" s="74" t="s">
        <v>53</v>
      </c>
      <c r="K114" s="74" t="s">
        <v>33</v>
      </c>
      <c r="L114" s="75">
        <v>262</v>
      </c>
      <c r="M114" s="75">
        <v>0</v>
      </c>
      <c r="N114" s="75">
        <v>0</v>
      </c>
      <c r="O114" s="76"/>
      <c r="P114" s="74" t="s">
        <v>31</v>
      </c>
      <c r="Q114" s="77"/>
      <c r="R114" s="45">
        <v>10</v>
      </c>
      <c r="S114" s="45">
        <f t="shared" si="2"/>
        <v>10</v>
      </c>
      <c r="T114" s="45"/>
    </row>
    <row r="115" spans="1:20" ht="15" customHeight="1">
      <c r="A115" s="75">
        <v>0</v>
      </c>
      <c r="B115" s="95"/>
      <c r="C115" s="74">
        <v>303253</v>
      </c>
      <c r="D115" s="74" t="s">
        <v>185</v>
      </c>
      <c r="E115" s="74" t="s">
        <v>24</v>
      </c>
      <c r="F115" s="74" t="s">
        <v>25</v>
      </c>
      <c r="G115" s="74" t="s">
        <v>181</v>
      </c>
      <c r="H115" s="74" t="s">
        <v>27</v>
      </c>
      <c r="I115" s="74" t="s">
        <v>182</v>
      </c>
      <c r="J115" s="74" t="s">
        <v>53</v>
      </c>
      <c r="K115" s="74" t="s">
        <v>33</v>
      </c>
      <c r="L115" s="75">
        <v>516</v>
      </c>
      <c r="M115" s="75">
        <v>0</v>
      </c>
      <c r="N115" s="75">
        <v>0</v>
      </c>
      <c r="O115" s="76"/>
      <c r="P115" s="74" t="s">
        <v>31</v>
      </c>
      <c r="Q115" s="77"/>
      <c r="R115" s="45">
        <v>19</v>
      </c>
      <c r="S115" s="45">
        <f t="shared" si="2"/>
        <v>19</v>
      </c>
      <c r="T115" s="45"/>
    </row>
    <row r="116" spans="1:20" ht="15" customHeight="1">
      <c r="A116" s="75">
        <v>0</v>
      </c>
      <c r="B116" s="95"/>
      <c r="C116" s="74">
        <v>312914</v>
      </c>
      <c r="D116" s="74" t="s">
        <v>187</v>
      </c>
      <c r="E116" s="74" t="s">
        <v>24</v>
      </c>
      <c r="F116" s="74" t="s">
        <v>25</v>
      </c>
      <c r="G116" s="74" t="s">
        <v>181</v>
      </c>
      <c r="H116" s="74" t="s">
        <v>27</v>
      </c>
      <c r="I116" s="74" t="s">
        <v>182</v>
      </c>
      <c r="J116" s="74" t="s">
        <v>53</v>
      </c>
      <c r="K116" s="74" t="s">
        <v>33</v>
      </c>
      <c r="L116" s="75">
        <v>149</v>
      </c>
      <c r="M116" s="75">
        <v>0</v>
      </c>
      <c r="N116" s="75">
        <v>0</v>
      </c>
      <c r="O116" s="76"/>
      <c r="P116" s="74" t="s">
        <v>31</v>
      </c>
      <c r="Q116" s="77"/>
      <c r="R116" s="45">
        <v>6</v>
      </c>
      <c r="S116" s="45">
        <f t="shared" si="2"/>
        <v>6</v>
      </c>
      <c r="T116" s="45"/>
    </row>
    <row r="117" spans="1:20" ht="15">
      <c r="A117" s="75">
        <v>0</v>
      </c>
      <c r="B117" s="42"/>
      <c r="C117" s="74">
        <v>312970</v>
      </c>
      <c r="D117" s="74" t="s">
        <v>188</v>
      </c>
      <c r="E117" s="74" t="s">
        <v>24</v>
      </c>
      <c r="F117" s="74" t="s">
        <v>25</v>
      </c>
      <c r="G117" s="74" t="s">
        <v>181</v>
      </c>
      <c r="H117" s="74" t="s">
        <v>27</v>
      </c>
      <c r="I117" s="74" t="s">
        <v>182</v>
      </c>
      <c r="J117" s="74" t="s">
        <v>53</v>
      </c>
      <c r="K117" s="74" t="s">
        <v>33</v>
      </c>
      <c r="L117" s="75">
        <v>75</v>
      </c>
      <c r="M117" s="75">
        <v>0</v>
      </c>
      <c r="N117" s="75">
        <v>0</v>
      </c>
      <c r="O117" s="76"/>
      <c r="P117" s="74" t="s">
        <v>31</v>
      </c>
      <c r="Q117" s="77"/>
      <c r="R117" s="45">
        <v>3</v>
      </c>
      <c r="S117" s="45">
        <f t="shared" si="2"/>
        <v>3</v>
      </c>
      <c r="T117" s="45"/>
    </row>
    <row r="118" spans="1:20" ht="15">
      <c r="A118" s="75">
        <v>0</v>
      </c>
      <c r="B118" s="42"/>
      <c r="C118" s="74">
        <v>312913</v>
      </c>
      <c r="D118" s="74" t="s">
        <v>191</v>
      </c>
      <c r="E118" s="74" t="s">
        <v>24</v>
      </c>
      <c r="F118" s="74" t="s">
        <v>25</v>
      </c>
      <c r="G118" s="74" t="s">
        <v>181</v>
      </c>
      <c r="H118" s="74" t="s">
        <v>27</v>
      </c>
      <c r="I118" s="74" t="s">
        <v>190</v>
      </c>
      <c r="J118" s="74" t="s">
        <v>53</v>
      </c>
      <c r="K118" s="74" t="s">
        <v>33</v>
      </c>
      <c r="L118" s="75">
        <v>288</v>
      </c>
      <c r="M118" s="75">
        <v>0</v>
      </c>
      <c r="N118" s="75">
        <v>0</v>
      </c>
      <c r="O118" s="76"/>
      <c r="P118" s="74" t="s">
        <v>31</v>
      </c>
      <c r="Q118" s="77"/>
      <c r="R118" s="45">
        <v>11</v>
      </c>
      <c r="S118" s="45">
        <f t="shared" si="2"/>
        <v>11</v>
      </c>
      <c r="T118" s="45"/>
    </row>
    <row r="119" spans="1:20" ht="15">
      <c r="A119" s="75">
        <v>0</v>
      </c>
      <c r="B119" s="42"/>
      <c r="C119" s="74">
        <v>303269</v>
      </c>
      <c r="D119" s="74" t="s">
        <v>192</v>
      </c>
      <c r="E119" s="74" t="s">
        <v>24</v>
      </c>
      <c r="F119" s="74" t="s">
        <v>25</v>
      </c>
      <c r="G119" s="74" t="s">
        <v>181</v>
      </c>
      <c r="H119" s="74" t="s">
        <v>27</v>
      </c>
      <c r="I119" s="74" t="s">
        <v>190</v>
      </c>
      <c r="J119" s="74" t="s">
        <v>53</v>
      </c>
      <c r="K119" s="74" t="s">
        <v>33</v>
      </c>
      <c r="L119" s="75">
        <v>149</v>
      </c>
      <c r="M119" s="75">
        <v>0</v>
      </c>
      <c r="N119" s="75">
        <v>0</v>
      </c>
      <c r="O119" s="76"/>
      <c r="P119" s="74" t="s">
        <v>31</v>
      </c>
      <c r="Q119" s="77"/>
      <c r="R119" s="45">
        <v>6</v>
      </c>
      <c r="S119" s="45">
        <f t="shared" si="2"/>
        <v>6</v>
      </c>
      <c r="T119" s="45"/>
    </row>
    <row r="120" spans="1:20" ht="15">
      <c r="A120" s="75">
        <v>0</v>
      </c>
      <c r="B120" s="42"/>
      <c r="C120" s="74">
        <v>312969</v>
      </c>
      <c r="D120" s="74" t="s">
        <v>193</v>
      </c>
      <c r="E120" s="74" t="s">
        <v>24</v>
      </c>
      <c r="F120" s="74" t="s">
        <v>25</v>
      </c>
      <c r="G120" s="74" t="s">
        <v>181</v>
      </c>
      <c r="H120" s="74" t="s">
        <v>27</v>
      </c>
      <c r="I120" s="74" t="s">
        <v>190</v>
      </c>
      <c r="J120" s="74" t="s">
        <v>53</v>
      </c>
      <c r="K120" s="74" t="s">
        <v>33</v>
      </c>
      <c r="L120" s="75">
        <v>83</v>
      </c>
      <c r="M120" s="75">
        <v>0</v>
      </c>
      <c r="N120" s="75">
        <v>0</v>
      </c>
      <c r="O120" s="76"/>
      <c r="P120" s="74" t="s">
        <v>31</v>
      </c>
      <c r="Q120" s="77"/>
      <c r="R120" s="45">
        <v>3</v>
      </c>
      <c r="S120" s="45">
        <f t="shared" si="2"/>
        <v>3</v>
      </c>
      <c r="T120" s="45"/>
    </row>
    <row r="121" spans="1:20" ht="15">
      <c r="A121" s="75">
        <v>0</v>
      </c>
      <c r="B121" s="42"/>
      <c r="C121" s="74">
        <v>312939</v>
      </c>
      <c r="D121" s="74" t="s">
        <v>194</v>
      </c>
      <c r="E121" s="74" t="s">
        <v>24</v>
      </c>
      <c r="F121" s="74" t="s">
        <v>25</v>
      </c>
      <c r="G121" s="74" t="s">
        <v>181</v>
      </c>
      <c r="H121" s="74" t="s">
        <v>27</v>
      </c>
      <c r="I121" s="74" t="s">
        <v>190</v>
      </c>
      <c r="J121" s="74" t="s">
        <v>53</v>
      </c>
      <c r="K121" s="74" t="s">
        <v>33</v>
      </c>
      <c r="L121" s="75">
        <v>110</v>
      </c>
      <c r="M121" s="75">
        <v>0</v>
      </c>
      <c r="N121" s="75">
        <v>0</v>
      </c>
      <c r="O121" s="76"/>
      <c r="P121" s="74" t="s">
        <v>31</v>
      </c>
      <c r="Q121" s="77"/>
      <c r="R121" s="45">
        <v>4</v>
      </c>
      <c r="S121" s="45">
        <f t="shared" si="2"/>
        <v>4</v>
      </c>
      <c r="T121" s="45"/>
    </row>
    <row r="122" spans="1:20" ht="15">
      <c r="A122" s="75">
        <v>0</v>
      </c>
      <c r="B122" s="42"/>
      <c r="C122" s="74">
        <v>312938</v>
      </c>
      <c r="D122" s="74" t="s">
        <v>195</v>
      </c>
      <c r="E122" s="74" t="s">
        <v>24</v>
      </c>
      <c r="F122" s="74" t="s">
        <v>25</v>
      </c>
      <c r="G122" s="74" t="s">
        <v>181</v>
      </c>
      <c r="H122" s="74" t="s">
        <v>27</v>
      </c>
      <c r="I122" s="74" t="s">
        <v>190</v>
      </c>
      <c r="J122" s="74" t="s">
        <v>53</v>
      </c>
      <c r="K122" s="74" t="s">
        <v>33</v>
      </c>
      <c r="L122" s="75">
        <v>116</v>
      </c>
      <c r="M122" s="75">
        <v>0</v>
      </c>
      <c r="N122" s="75">
        <v>0</v>
      </c>
      <c r="O122" s="76"/>
      <c r="P122" s="74" t="s">
        <v>31</v>
      </c>
      <c r="Q122" s="77"/>
      <c r="R122" s="45">
        <v>4</v>
      </c>
      <c r="S122" s="45">
        <f t="shared" si="2"/>
        <v>4</v>
      </c>
      <c r="T122" s="45"/>
    </row>
    <row r="123" spans="1:20" ht="15">
      <c r="A123" s="75">
        <v>0</v>
      </c>
      <c r="B123" s="42"/>
      <c r="C123" s="74">
        <v>312968</v>
      </c>
      <c r="D123" s="74" t="s">
        <v>196</v>
      </c>
      <c r="E123" s="74" t="s">
        <v>24</v>
      </c>
      <c r="F123" s="74" t="s">
        <v>25</v>
      </c>
      <c r="G123" s="74" t="s">
        <v>181</v>
      </c>
      <c r="H123" s="74" t="s">
        <v>27</v>
      </c>
      <c r="I123" s="74" t="s">
        <v>190</v>
      </c>
      <c r="J123" s="74" t="s">
        <v>53</v>
      </c>
      <c r="K123" s="74" t="s">
        <v>33</v>
      </c>
      <c r="L123" s="75">
        <v>61</v>
      </c>
      <c r="M123" s="75">
        <v>0</v>
      </c>
      <c r="N123" s="75">
        <v>0</v>
      </c>
      <c r="O123" s="76"/>
      <c r="P123" s="74" t="s">
        <v>31</v>
      </c>
      <c r="Q123" s="77"/>
      <c r="R123" s="45">
        <v>2</v>
      </c>
      <c r="S123" s="45">
        <f t="shared" si="2"/>
        <v>2</v>
      </c>
      <c r="T123" s="45"/>
    </row>
    <row r="124" spans="1:20" ht="15">
      <c r="A124" s="75">
        <v>0</v>
      </c>
      <c r="B124" s="42"/>
      <c r="C124" s="74">
        <v>312942</v>
      </c>
      <c r="D124" s="74" t="s">
        <v>197</v>
      </c>
      <c r="E124" s="74" t="s">
        <v>24</v>
      </c>
      <c r="F124" s="74" t="s">
        <v>25</v>
      </c>
      <c r="G124" s="74" t="s">
        <v>181</v>
      </c>
      <c r="H124" s="74" t="s">
        <v>27</v>
      </c>
      <c r="I124" s="74" t="s">
        <v>190</v>
      </c>
      <c r="J124" s="74" t="s">
        <v>53</v>
      </c>
      <c r="K124" s="74" t="s">
        <v>33</v>
      </c>
      <c r="L124" s="75">
        <v>777</v>
      </c>
      <c r="M124" s="75">
        <v>0</v>
      </c>
      <c r="N124" s="75">
        <v>0</v>
      </c>
      <c r="O124" s="76"/>
      <c r="P124" s="74" t="s">
        <v>31</v>
      </c>
      <c r="Q124" s="77"/>
      <c r="R124" s="45">
        <v>29</v>
      </c>
      <c r="S124" s="45">
        <f t="shared" si="2"/>
        <v>29</v>
      </c>
      <c r="T124" s="45"/>
    </row>
    <row r="125" spans="1:20" ht="15">
      <c r="A125" s="75">
        <v>0</v>
      </c>
      <c r="B125" s="42"/>
      <c r="C125" s="74">
        <v>312943</v>
      </c>
      <c r="D125" s="74" t="s">
        <v>202</v>
      </c>
      <c r="E125" s="74" t="s">
        <v>24</v>
      </c>
      <c r="F125" s="74" t="s">
        <v>25</v>
      </c>
      <c r="G125" s="74" t="s">
        <v>200</v>
      </c>
      <c r="H125" s="74" t="s">
        <v>27</v>
      </c>
      <c r="I125" s="74" t="s">
        <v>98</v>
      </c>
      <c r="J125" s="74" t="s">
        <v>29</v>
      </c>
      <c r="K125" s="74" t="s">
        <v>33</v>
      </c>
      <c r="L125" s="75">
        <v>268</v>
      </c>
      <c r="M125" s="75">
        <v>0</v>
      </c>
      <c r="N125" s="75">
        <v>0</v>
      </c>
      <c r="O125" s="76"/>
      <c r="P125" s="74" t="s">
        <v>31</v>
      </c>
      <c r="Q125" s="77"/>
      <c r="R125" s="45">
        <v>10</v>
      </c>
      <c r="S125" s="45">
        <f t="shared" si="2"/>
        <v>10</v>
      </c>
      <c r="T125" s="45"/>
    </row>
    <row r="126" spans="1:20" ht="15">
      <c r="A126" s="75">
        <v>0</v>
      </c>
      <c r="B126" s="42"/>
      <c r="C126" s="74">
        <v>312907</v>
      </c>
      <c r="D126" s="74" t="s">
        <v>203</v>
      </c>
      <c r="E126" s="74" t="s">
        <v>24</v>
      </c>
      <c r="F126" s="74" t="s">
        <v>25</v>
      </c>
      <c r="G126" s="74" t="s">
        <v>200</v>
      </c>
      <c r="H126" s="74" t="s">
        <v>27</v>
      </c>
      <c r="I126" s="74" t="s">
        <v>98</v>
      </c>
      <c r="J126" s="74" t="s">
        <v>29</v>
      </c>
      <c r="K126" s="74" t="s">
        <v>33</v>
      </c>
      <c r="L126" s="75">
        <v>123</v>
      </c>
      <c r="M126" s="75">
        <v>0</v>
      </c>
      <c r="N126" s="75">
        <v>0</v>
      </c>
      <c r="O126" s="76"/>
      <c r="P126" s="74" t="s">
        <v>31</v>
      </c>
      <c r="Q126" s="77"/>
      <c r="R126" s="45">
        <v>5</v>
      </c>
      <c r="S126" s="45">
        <f t="shared" si="2"/>
        <v>5</v>
      </c>
      <c r="T126" s="45"/>
    </row>
    <row r="127" spans="1:20" ht="15">
      <c r="A127" s="75">
        <v>0</v>
      </c>
      <c r="B127" s="42"/>
      <c r="C127" s="74">
        <v>312901</v>
      </c>
      <c r="D127" s="74" t="s">
        <v>204</v>
      </c>
      <c r="E127" s="74" t="s">
        <v>24</v>
      </c>
      <c r="F127" s="74" t="s">
        <v>25</v>
      </c>
      <c r="G127" s="74" t="s">
        <v>200</v>
      </c>
      <c r="H127" s="74" t="s">
        <v>27</v>
      </c>
      <c r="I127" s="74" t="s">
        <v>98</v>
      </c>
      <c r="J127" s="74" t="s">
        <v>29</v>
      </c>
      <c r="K127" s="74" t="s">
        <v>33</v>
      </c>
      <c r="L127" s="75">
        <v>178</v>
      </c>
      <c r="M127" s="75">
        <v>0</v>
      </c>
      <c r="N127" s="75">
        <v>0</v>
      </c>
      <c r="O127" s="76"/>
      <c r="P127" s="74" t="s">
        <v>31</v>
      </c>
      <c r="Q127" s="77"/>
      <c r="R127" s="45">
        <v>7</v>
      </c>
      <c r="S127" s="45">
        <f t="shared" si="2"/>
        <v>7</v>
      </c>
      <c r="T127" s="45"/>
    </row>
    <row r="128" spans="1:20" ht="15">
      <c r="A128" s="75">
        <v>0</v>
      </c>
      <c r="B128" s="42"/>
      <c r="C128" s="74">
        <v>303272</v>
      </c>
      <c r="D128" s="74" t="s">
        <v>205</v>
      </c>
      <c r="E128" s="74" t="s">
        <v>24</v>
      </c>
      <c r="F128" s="74" t="s">
        <v>25</v>
      </c>
      <c r="G128" s="74" t="s">
        <v>200</v>
      </c>
      <c r="H128" s="74" t="s">
        <v>27</v>
      </c>
      <c r="I128" s="74" t="s">
        <v>98</v>
      </c>
      <c r="J128" s="74" t="s">
        <v>29</v>
      </c>
      <c r="K128" s="74" t="s">
        <v>33</v>
      </c>
      <c r="L128" s="75">
        <v>239</v>
      </c>
      <c r="M128" s="75">
        <v>0</v>
      </c>
      <c r="N128" s="75">
        <v>0</v>
      </c>
      <c r="O128" s="76"/>
      <c r="P128" s="74" t="s">
        <v>31</v>
      </c>
      <c r="Q128" s="77"/>
      <c r="R128" s="45">
        <v>9</v>
      </c>
      <c r="S128" s="45">
        <f aca="true" t="shared" si="3" ref="S128:S139">R128-M128</f>
        <v>9</v>
      </c>
      <c r="T128" s="45"/>
    </row>
    <row r="129" spans="1:20" ht="15">
      <c r="A129" s="75">
        <v>0</v>
      </c>
      <c r="B129" s="42"/>
      <c r="C129" s="74">
        <v>312945</v>
      </c>
      <c r="D129" s="74" t="s">
        <v>206</v>
      </c>
      <c r="E129" s="74" t="s">
        <v>24</v>
      </c>
      <c r="F129" s="74" t="s">
        <v>25</v>
      </c>
      <c r="G129" s="74" t="s">
        <v>200</v>
      </c>
      <c r="H129" s="74" t="s">
        <v>27</v>
      </c>
      <c r="I129" s="74" t="s">
        <v>98</v>
      </c>
      <c r="J129" s="74" t="s">
        <v>29</v>
      </c>
      <c r="K129" s="74" t="s">
        <v>33</v>
      </c>
      <c r="L129" s="75">
        <v>137</v>
      </c>
      <c r="M129" s="75">
        <v>0</v>
      </c>
      <c r="N129" s="75">
        <v>0</v>
      </c>
      <c r="O129" s="76"/>
      <c r="P129" s="74" t="s">
        <v>31</v>
      </c>
      <c r="Q129" s="77"/>
      <c r="R129" s="45">
        <v>5</v>
      </c>
      <c r="S129" s="45">
        <f t="shared" si="3"/>
        <v>5</v>
      </c>
      <c r="T129" s="45"/>
    </row>
    <row r="130" spans="1:20" ht="15">
      <c r="A130" s="75">
        <v>0</v>
      </c>
      <c r="B130" s="42"/>
      <c r="C130" s="74">
        <v>312946</v>
      </c>
      <c r="D130" s="74" t="s">
        <v>207</v>
      </c>
      <c r="E130" s="74" t="s">
        <v>24</v>
      </c>
      <c r="F130" s="74" t="s">
        <v>25</v>
      </c>
      <c r="G130" s="74" t="s">
        <v>200</v>
      </c>
      <c r="H130" s="74" t="s">
        <v>27</v>
      </c>
      <c r="I130" s="74" t="s">
        <v>98</v>
      </c>
      <c r="J130" s="74" t="s">
        <v>29</v>
      </c>
      <c r="K130" s="74" t="s">
        <v>33</v>
      </c>
      <c r="L130" s="75">
        <v>164</v>
      </c>
      <c r="M130" s="75">
        <v>0</v>
      </c>
      <c r="N130" s="75">
        <v>0</v>
      </c>
      <c r="O130" s="76"/>
      <c r="P130" s="74" t="s">
        <v>31</v>
      </c>
      <c r="Q130" s="77"/>
      <c r="R130" s="45">
        <v>6</v>
      </c>
      <c r="S130" s="45">
        <f t="shared" si="3"/>
        <v>6</v>
      </c>
      <c r="T130" s="45"/>
    </row>
    <row r="131" spans="1:20" ht="15">
      <c r="A131" s="75">
        <v>0</v>
      </c>
      <c r="B131" s="42"/>
      <c r="C131" s="74">
        <v>312953</v>
      </c>
      <c r="D131" s="74" t="s">
        <v>208</v>
      </c>
      <c r="E131" s="74" t="s">
        <v>24</v>
      </c>
      <c r="F131" s="74" t="s">
        <v>25</v>
      </c>
      <c r="G131" s="74" t="s">
        <v>200</v>
      </c>
      <c r="H131" s="74" t="s">
        <v>27</v>
      </c>
      <c r="I131" s="74" t="s">
        <v>98</v>
      </c>
      <c r="J131" s="74" t="s">
        <v>29</v>
      </c>
      <c r="K131" s="74" t="s">
        <v>44</v>
      </c>
      <c r="L131" s="75">
        <v>188</v>
      </c>
      <c r="M131" s="75">
        <v>0</v>
      </c>
      <c r="N131" s="75">
        <v>0</v>
      </c>
      <c r="O131" s="76"/>
      <c r="P131" s="74" t="s">
        <v>31</v>
      </c>
      <c r="Q131" s="77"/>
      <c r="R131" s="45">
        <v>7</v>
      </c>
      <c r="S131" s="45">
        <f t="shared" si="3"/>
        <v>7</v>
      </c>
      <c r="T131" s="45"/>
    </row>
    <row r="132" spans="1:20" ht="15">
      <c r="A132" s="75">
        <v>0</v>
      </c>
      <c r="B132" s="42"/>
      <c r="C132" s="74">
        <v>312944</v>
      </c>
      <c r="D132" s="74" t="s">
        <v>209</v>
      </c>
      <c r="E132" s="74" t="s">
        <v>24</v>
      </c>
      <c r="F132" s="74" t="s">
        <v>25</v>
      </c>
      <c r="G132" s="74" t="s">
        <v>200</v>
      </c>
      <c r="H132" s="74" t="s">
        <v>27</v>
      </c>
      <c r="I132" s="74" t="s">
        <v>98</v>
      </c>
      <c r="J132" s="74" t="s">
        <v>29</v>
      </c>
      <c r="K132" s="74" t="s">
        <v>33</v>
      </c>
      <c r="L132" s="75">
        <v>119</v>
      </c>
      <c r="M132" s="75">
        <v>0</v>
      </c>
      <c r="N132" s="75">
        <v>0</v>
      </c>
      <c r="O132" s="76"/>
      <c r="P132" s="74" t="s">
        <v>31</v>
      </c>
      <c r="Q132" s="77"/>
      <c r="R132" s="45">
        <v>4</v>
      </c>
      <c r="S132" s="45">
        <f t="shared" si="3"/>
        <v>4</v>
      </c>
      <c r="T132" s="45"/>
    </row>
    <row r="133" spans="1:20" ht="15">
      <c r="A133" s="75">
        <v>0</v>
      </c>
      <c r="B133" s="42"/>
      <c r="C133" s="74">
        <v>312948</v>
      </c>
      <c r="D133" s="74" t="s">
        <v>210</v>
      </c>
      <c r="E133" s="74" t="s">
        <v>24</v>
      </c>
      <c r="F133" s="74" t="s">
        <v>25</v>
      </c>
      <c r="G133" s="74" t="s">
        <v>200</v>
      </c>
      <c r="H133" s="74" t="s">
        <v>27</v>
      </c>
      <c r="I133" s="74" t="s">
        <v>98</v>
      </c>
      <c r="J133" s="74" t="s">
        <v>29</v>
      </c>
      <c r="K133" s="74" t="s">
        <v>33</v>
      </c>
      <c r="L133" s="75">
        <v>106</v>
      </c>
      <c r="M133" s="75">
        <v>0</v>
      </c>
      <c r="N133" s="75">
        <v>0</v>
      </c>
      <c r="O133" s="76"/>
      <c r="P133" s="74" t="s">
        <v>31</v>
      </c>
      <c r="Q133" s="77"/>
      <c r="R133" s="45">
        <v>4</v>
      </c>
      <c r="S133" s="45">
        <f t="shared" si="3"/>
        <v>4</v>
      </c>
      <c r="T133" s="45"/>
    </row>
    <row r="134" spans="1:20" ht="15">
      <c r="A134" s="75">
        <v>0</v>
      </c>
      <c r="B134" s="95"/>
      <c r="C134" s="74">
        <v>312950</v>
      </c>
      <c r="D134" s="74" t="s">
        <v>218</v>
      </c>
      <c r="E134" s="74" t="s">
        <v>24</v>
      </c>
      <c r="F134" s="74" t="s">
        <v>25</v>
      </c>
      <c r="G134" s="74" t="s">
        <v>214</v>
      </c>
      <c r="H134" s="74" t="s">
        <v>27</v>
      </c>
      <c r="I134" s="74" t="s">
        <v>215</v>
      </c>
      <c r="J134" s="74" t="s">
        <v>42</v>
      </c>
      <c r="K134" s="74" t="s">
        <v>33</v>
      </c>
      <c r="L134" s="75">
        <v>86</v>
      </c>
      <c r="M134" s="75">
        <v>0</v>
      </c>
      <c r="N134" s="75">
        <v>0</v>
      </c>
      <c r="O134" s="76"/>
      <c r="P134" s="74" t="s">
        <v>31</v>
      </c>
      <c r="Q134" s="77"/>
      <c r="R134" s="45">
        <v>3</v>
      </c>
      <c r="S134" s="45">
        <f t="shared" si="3"/>
        <v>3</v>
      </c>
      <c r="T134" s="45"/>
    </row>
    <row r="135" spans="1:20" ht="15" customHeight="1">
      <c r="A135" s="75">
        <v>0</v>
      </c>
      <c r="B135" s="95"/>
      <c r="C135" s="74">
        <v>312958</v>
      </c>
      <c r="D135" s="74" t="s">
        <v>225</v>
      </c>
      <c r="E135" s="74" t="s">
        <v>24</v>
      </c>
      <c r="F135" s="74" t="s">
        <v>25</v>
      </c>
      <c r="G135" s="74" t="s">
        <v>221</v>
      </c>
      <c r="H135" s="74" t="s">
        <v>27</v>
      </c>
      <c r="I135" s="74" t="s">
        <v>222</v>
      </c>
      <c r="J135" s="74" t="s">
        <v>53</v>
      </c>
      <c r="K135" s="74" t="s">
        <v>33</v>
      </c>
      <c r="L135" s="75">
        <v>67</v>
      </c>
      <c r="M135" s="75">
        <v>0</v>
      </c>
      <c r="N135" s="75">
        <v>0</v>
      </c>
      <c r="O135" s="76"/>
      <c r="P135" s="74" t="s">
        <v>31</v>
      </c>
      <c r="Q135" s="77"/>
      <c r="R135" s="45">
        <v>2</v>
      </c>
      <c r="S135" s="45">
        <f t="shared" si="3"/>
        <v>2</v>
      </c>
      <c r="T135" s="45"/>
    </row>
    <row r="136" spans="1:20" ht="15" customHeight="1">
      <c r="A136" s="75">
        <v>0</v>
      </c>
      <c r="B136" s="95"/>
      <c r="C136" s="74">
        <v>312904</v>
      </c>
      <c r="D136" s="74" t="s">
        <v>231</v>
      </c>
      <c r="E136" s="74" t="s">
        <v>24</v>
      </c>
      <c r="F136" s="74" t="s">
        <v>25</v>
      </c>
      <c r="G136" s="74" t="s">
        <v>228</v>
      </c>
      <c r="H136" s="74" t="s">
        <v>27</v>
      </c>
      <c r="I136" s="74" t="s">
        <v>229</v>
      </c>
      <c r="J136" s="74" t="s">
        <v>42</v>
      </c>
      <c r="K136" s="74" t="s">
        <v>33</v>
      </c>
      <c r="L136" s="75">
        <v>323</v>
      </c>
      <c r="M136" s="75">
        <v>0</v>
      </c>
      <c r="N136" s="75">
        <v>0</v>
      </c>
      <c r="O136" s="76"/>
      <c r="P136" s="74" t="s">
        <v>31</v>
      </c>
      <c r="Q136" s="77"/>
      <c r="R136" s="45">
        <v>12</v>
      </c>
      <c r="S136" s="45">
        <f t="shared" si="3"/>
        <v>12</v>
      </c>
      <c r="T136" s="45"/>
    </row>
    <row r="137" spans="1:20" ht="15">
      <c r="A137" s="75">
        <v>0</v>
      </c>
      <c r="B137" s="42"/>
      <c r="C137" s="74">
        <v>312960</v>
      </c>
      <c r="D137" s="74" t="s">
        <v>232</v>
      </c>
      <c r="E137" s="74" t="s">
        <v>24</v>
      </c>
      <c r="F137" s="74" t="s">
        <v>25</v>
      </c>
      <c r="G137" s="74" t="s">
        <v>228</v>
      </c>
      <c r="H137" s="74" t="s">
        <v>27</v>
      </c>
      <c r="I137" s="74" t="s">
        <v>229</v>
      </c>
      <c r="J137" s="74" t="s">
        <v>42</v>
      </c>
      <c r="K137" s="74" t="s">
        <v>44</v>
      </c>
      <c r="L137" s="75">
        <v>169</v>
      </c>
      <c r="M137" s="75">
        <v>0</v>
      </c>
      <c r="N137" s="75">
        <v>0</v>
      </c>
      <c r="O137" s="76"/>
      <c r="P137" s="74" t="s">
        <v>31</v>
      </c>
      <c r="Q137" s="77"/>
      <c r="R137" s="45">
        <v>6</v>
      </c>
      <c r="S137" s="45">
        <f t="shared" si="3"/>
        <v>6</v>
      </c>
      <c r="T137" s="45"/>
    </row>
    <row r="138" spans="1:20" ht="15">
      <c r="A138" s="75">
        <v>0</v>
      </c>
      <c r="B138" s="42"/>
      <c r="C138" s="74">
        <v>312956</v>
      </c>
      <c r="D138" s="74" t="s">
        <v>238</v>
      </c>
      <c r="E138" s="74" t="s">
        <v>24</v>
      </c>
      <c r="F138" s="74" t="s">
        <v>25</v>
      </c>
      <c r="G138" s="74" t="s">
        <v>235</v>
      </c>
      <c r="H138" s="74" t="s">
        <v>27</v>
      </c>
      <c r="I138" s="74" t="s">
        <v>236</v>
      </c>
      <c r="J138" s="74" t="s">
        <v>53</v>
      </c>
      <c r="K138" s="74" t="s">
        <v>44</v>
      </c>
      <c r="L138" s="75">
        <v>130</v>
      </c>
      <c r="M138" s="75">
        <v>0</v>
      </c>
      <c r="N138" s="75">
        <v>0</v>
      </c>
      <c r="O138" s="76"/>
      <c r="P138" s="74" t="s">
        <v>31</v>
      </c>
      <c r="Q138" s="77"/>
      <c r="R138" s="45">
        <v>5</v>
      </c>
      <c r="S138" s="45">
        <f t="shared" si="3"/>
        <v>5</v>
      </c>
      <c r="T138" s="45"/>
    </row>
    <row r="139" spans="1:20" ht="15">
      <c r="A139" s="75">
        <v>0</v>
      </c>
      <c r="B139" s="42"/>
      <c r="C139" s="74">
        <v>312947</v>
      </c>
      <c r="D139" s="74" t="s">
        <v>239</v>
      </c>
      <c r="E139" s="74" t="s">
        <v>24</v>
      </c>
      <c r="F139" s="74" t="s">
        <v>25</v>
      </c>
      <c r="G139" s="74" t="s">
        <v>235</v>
      </c>
      <c r="H139" s="74" t="s">
        <v>27</v>
      </c>
      <c r="I139" s="74" t="s">
        <v>236</v>
      </c>
      <c r="J139" s="74" t="s">
        <v>53</v>
      </c>
      <c r="K139" s="74" t="s">
        <v>44</v>
      </c>
      <c r="L139" s="75">
        <v>168</v>
      </c>
      <c r="M139" s="75">
        <v>0</v>
      </c>
      <c r="N139" s="75">
        <v>0</v>
      </c>
      <c r="O139" s="76"/>
      <c r="P139" s="74" t="s">
        <v>31</v>
      </c>
      <c r="Q139" s="77"/>
      <c r="R139" s="45">
        <v>6</v>
      </c>
      <c r="S139" s="45">
        <f t="shared" si="3"/>
        <v>6</v>
      </c>
      <c r="T139" s="45"/>
    </row>
    <row r="140" spans="1:20" ht="15">
      <c r="A140" s="72">
        <v>36.78</v>
      </c>
      <c r="B140" s="111"/>
      <c r="C140" s="70"/>
      <c r="D140" s="70"/>
      <c r="E140" s="70"/>
      <c r="F140" s="70"/>
      <c r="G140" s="70"/>
      <c r="H140" s="70"/>
      <c r="I140" s="70"/>
      <c r="J140" s="70"/>
      <c r="K140" s="78" t="s">
        <v>241</v>
      </c>
      <c r="L140" s="82">
        <v>53335</v>
      </c>
      <c r="M140" s="82">
        <v>1450</v>
      </c>
      <c r="N140" s="72">
        <v>36.78</v>
      </c>
      <c r="O140" s="80"/>
      <c r="P140" s="74" t="s">
        <v>107</v>
      </c>
      <c r="Q140" s="70"/>
      <c r="R140" s="51" t="e">
        <f>R18+R26+R29+#REF!+#REF!+R40+R49+R53+R60+R66+R85+R94+R105+R113+R133+#REF!+#REF!+#REF!+#REF!+#REF!+#REF!</f>
        <v>#REF!</v>
      </c>
      <c r="S140" s="51" t="e">
        <f>S18+S26+S29+#REF!+#REF!+S40+S49+S53+S60+S66+S85+S94+S105+S113+S133+#REF!+#REF!+#REF!+#REF!+#REF!+#REF!</f>
        <v>#REF!</v>
      </c>
      <c r="T140" s="51" t="e">
        <f>T18+T26+T29+#REF!+#REF!+T40+T49+T53+T60+T66+T85+T94+T105+T113+T133+#REF!+#REF!+#REF!+#REF!+#REF!+#REF!</f>
        <v>#REF!</v>
      </c>
    </row>
    <row r="141" spans="3:11" ht="15">
      <c r="C141" s="83"/>
      <c r="D141" s="83"/>
      <c r="E141" s="83"/>
      <c r="F141" s="83"/>
      <c r="G141" s="83"/>
      <c r="H141" s="83"/>
      <c r="I141" s="83"/>
      <c r="J141" s="83"/>
      <c r="K141" s="84" t="s">
        <v>242</v>
      </c>
    </row>
    <row r="142" spans="1:30" ht="15" customHeight="1">
      <c r="A142" s="146" t="s">
        <v>244</v>
      </c>
      <c r="B142" s="35"/>
      <c r="C142" s="35"/>
      <c r="D142" s="35"/>
      <c r="E142" s="35"/>
      <c r="F142" s="35"/>
      <c r="G142" s="35"/>
      <c r="H142" s="35"/>
      <c r="I142" s="35"/>
      <c r="J142" s="35"/>
      <c r="K142" s="35" t="s">
        <v>243</v>
      </c>
      <c r="L142" s="85"/>
      <c r="M142" s="35" t="s">
        <v>31</v>
      </c>
      <c r="N142" s="146" t="s">
        <v>244</v>
      </c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</row>
    <row r="143" spans="1:30" ht="15" customHeight="1">
      <c r="A143" s="146" t="s">
        <v>246</v>
      </c>
      <c r="B143" s="35"/>
      <c r="C143" s="35"/>
      <c r="D143" s="35"/>
      <c r="E143" s="35"/>
      <c r="F143" s="35"/>
      <c r="G143" s="35"/>
      <c r="H143" s="35"/>
      <c r="I143" s="35"/>
      <c r="J143" s="35"/>
      <c r="K143" s="35" t="s">
        <v>245</v>
      </c>
      <c r="L143" s="86"/>
      <c r="M143" s="35" t="s">
        <v>57</v>
      </c>
      <c r="N143" s="146" t="s">
        <v>246</v>
      </c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</row>
    <row r="144" spans="1:30" ht="15" customHeight="1">
      <c r="A144" s="146" t="s">
        <v>246</v>
      </c>
      <c r="B144" s="35"/>
      <c r="C144" s="35"/>
      <c r="D144" s="35"/>
      <c r="E144" s="35"/>
      <c r="F144" s="35"/>
      <c r="G144" s="35"/>
      <c r="H144" s="35"/>
      <c r="I144" s="35"/>
      <c r="J144" s="35"/>
      <c r="K144" s="35" t="s">
        <v>247</v>
      </c>
      <c r="L144" s="87"/>
      <c r="M144" s="35" t="s">
        <v>107</v>
      </c>
      <c r="N144" s="146" t="s">
        <v>246</v>
      </c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</row>
    <row r="145" spans="1:30" ht="15" customHeight="1">
      <c r="A145" s="146" t="s">
        <v>246</v>
      </c>
      <c r="B145" s="35"/>
      <c r="C145" s="35"/>
      <c r="D145" s="35"/>
      <c r="E145" s="35"/>
      <c r="F145" s="35"/>
      <c r="G145" s="35"/>
      <c r="H145" s="35"/>
      <c r="I145" s="35"/>
      <c r="J145" s="35"/>
      <c r="K145" s="35" t="s">
        <v>248</v>
      </c>
      <c r="L145" s="88"/>
      <c r="M145" s="35" t="s">
        <v>37</v>
      </c>
      <c r="N145" s="146" t="s">
        <v>246</v>
      </c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</row>
    <row r="146" spans="1:30" ht="15" customHeight="1">
      <c r="A146" s="146" t="s">
        <v>246</v>
      </c>
      <c r="B146" s="35"/>
      <c r="C146" s="35"/>
      <c r="D146" s="35"/>
      <c r="E146" s="35"/>
      <c r="F146" s="35"/>
      <c r="G146" s="35"/>
      <c r="H146" s="35"/>
      <c r="I146" s="35"/>
      <c r="J146" s="35"/>
      <c r="K146" s="35" t="s">
        <v>249</v>
      </c>
      <c r="L146" s="89"/>
      <c r="M146" s="35" t="s">
        <v>94</v>
      </c>
      <c r="N146" s="146" t="s">
        <v>246</v>
      </c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</row>
    <row r="147" spans="1:30" ht="15" customHeight="1">
      <c r="A147" s="146" t="s">
        <v>251</v>
      </c>
      <c r="B147" s="35"/>
      <c r="C147" s="35"/>
      <c r="D147" s="35"/>
      <c r="E147" s="35"/>
      <c r="F147" s="35"/>
      <c r="G147" s="35"/>
      <c r="H147" s="35"/>
      <c r="I147" s="35"/>
      <c r="J147" s="35"/>
      <c r="K147" s="35" t="s">
        <v>250</v>
      </c>
      <c r="L147" s="90"/>
      <c r="M147" s="35" t="s">
        <v>100</v>
      </c>
      <c r="N147" s="146" t="s">
        <v>251</v>
      </c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</row>
    <row r="148" spans="1:30" ht="15" customHeight="1">
      <c r="A148" s="146" t="s">
        <v>251</v>
      </c>
      <c r="B148" s="35"/>
      <c r="C148" s="35"/>
      <c r="D148" s="35"/>
      <c r="E148" s="35"/>
      <c r="F148" s="35"/>
      <c r="G148" s="35"/>
      <c r="H148" s="35"/>
      <c r="I148" s="35"/>
      <c r="J148" s="35"/>
      <c r="K148" s="35" t="s">
        <v>252</v>
      </c>
      <c r="L148" s="91"/>
      <c r="M148" s="35" t="s">
        <v>253</v>
      </c>
      <c r="N148" s="146" t="s">
        <v>251</v>
      </c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</row>
    <row r="149" spans="1:30" ht="15" customHeight="1">
      <c r="A149" s="146" t="s">
        <v>256</v>
      </c>
      <c r="B149" s="35"/>
      <c r="C149" s="35"/>
      <c r="D149" s="35"/>
      <c r="E149" s="35"/>
      <c r="F149" s="35"/>
      <c r="G149" s="35"/>
      <c r="H149" s="35"/>
      <c r="I149" s="35"/>
      <c r="J149" s="35"/>
      <c r="K149" s="35" t="s">
        <v>254</v>
      </c>
      <c r="L149" s="92"/>
      <c r="M149" s="35" t="s">
        <v>255</v>
      </c>
      <c r="N149" s="146" t="s">
        <v>256</v>
      </c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</row>
    <row r="150" spans="2:30" ht="15">
      <c r="B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</row>
  </sheetData>
  <sheetProtection/>
  <mergeCells count="5">
    <mergeCell ref="C1:R1"/>
    <mergeCell ref="C2:R2"/>
    <mergeCell ref="C3:R3"/>
    <mergeCell ref="C4:R4"/>
    <mergeCell ref="B9:B10"/>
  </mergeCells>
  <printOptions horizontalCentered="1"/>
  <pageMargins left="0.35433070866141736" right="0.35433070866141736" top="0.7874015748031497" bottom="0.3937007874015748" header="0.5118110236220472" footer="0.5118110236220472"/>
  <pageSetup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35"/>
  <sheetViews>
    <sheetView showGridLines="0" zoomScalePageLayoutView="0" workbookViewId="0" topLeftCell="A1">
      <pane xSplit="6" ySplit="10" topLeftCell="G16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Q231" sqref="Q231"/>
    </sheetView>
  </sheetViews>
  <sheetFormatPr defaultColWidth="9.140625" defaultRowHeight="15"/>
  <cols>
    <col min="1" max="1" width="7.00390625" style="0" customWidth="1"/>
    <col min="2" max="2" width="36.57421875" style="0" customWidth="1"/>
    <col min="3" max="3" width="8.8515625" style="0" hidden="1" customWidth="1"/>
    <col min="4" max="4" width="15.28125" style="0" hidden="1" customWidth="1"/>
    <col min="5" max="5" width="22.140625" style="0" hidden="1" customWidth="1"/>
    <col min="6" max="6" width="13.57421875" style="0" hidden="1" customWidth="1"/>
    <col min="7" max="7" width="16.7109375" style="0" customWidth="1"/>
    <col min="8" max="8" width="15.28125" style="0" hidden="1" customWidth="1"/>
    <col min="9" max="9" width="24.00390625" style="0" customWidth="1"/>
    <col min="10" max="10" width="13.7109375" style="0" customWidth="1"/>
    <col min="11" max="11" width="12.140625" style="0" customWidth="1"/>
    <col min="12" max="12" width="7.8515625" style="0" customWidth="1"/>
    <col min="13" max="14" width="9.140625" style="0" customWidth="1"/>
    <col min="15" max="18" width="8.28125" style="0" customWidth="1"/>
  </cols>
  <sheetData>
    <row r="1" spans="1:18" ht="15">
      <c r="A1" s="120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2"/>
      <c r="P1" s="34"/>
      <c r="Q1" s="34"/>
      <c r="R1" s="34"/>
    </row>
    <row r="2" spans="1:18" ht="15">
      <c r="A2" s="117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9"/>
      <c r="P2" s="34"/>
      <c r="Q2" s="34"/>
      <c r="R2" s="34"/>
    </row>
    <row r="3" spans="1:18" ht="15">
      <c r="A3" s="117" t="s">
        <v>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9"/>
      <c r="P3" s="34"/>
      <c r="Q3" s="34"/>
      <c r="R3" s="34"/>
    </row>
    <row r="4" spans="1:18" ht="15">
      <c r="A4" s="117" t="s">
        <v>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9"/>
      <c r="P4" s="34"/>
      <c r="Q4" s="34"/>
      <c r="R4" s="34"/>
    </row>
    <row r="5" spans="1:18" ht="15">
      <c r="A5" s="123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5"/>
      <c r="P5" s="34"/>
      <c r="Q5" s="34"/>
      <c r="R5" s="34"/>
    </row>
    <row r="6" spans="1:18" ht="15">
      <c r="A6" s="117" t="s">
        <v>4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9"/>
      <c r="P6" s="34"/>
      <c r="Q6" s="34"/>
      <c r="R6" s="34"/>
    </row>
    <row r="7" spans="1:18" ht="15">
      <c r="A7" s="117" t="s">
        <v>5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9"/>
      <c r="P7" s="34"/>
      <c r="Q7" s="34"/>
      <c r="R7" s="34"/>
    </row>
    <row r="8" spans="1:18" ht="30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38" t="s">
        <v>259</v>
      </c>
      <c r="Q8" s="37"/>
      <c r="R8" s="37"/>
    </row>
    <row r="9" spans="1:18" ht="15">
      <c r="A9" s="116" t="s">
        <v>6</v>
      </c>
      <c r="B9" s="116" t="s">
        <v>7</v>
      </c>
      <c r="C9" s="116" t="s">
        <v>8</v>
      </c>
      <c r="D9" s="116" t="s">
        <v>9</v>
      </c>
      <c r="E9" s="116" t="s">
        <v>10</v>
      </c>
      <c r="F9" s="116" t="s">
        <v>11</v>
      </c>
      <c r="G9" s="114" t="s">
        <v>12</v>
      </c>
      <c r="H9" s="116" t="s">
        <v>13</v>
      </c>
      <c r="I9" s="116" t="s">
        <v>14</v>
      </c>
      <c r="J9" s="116" t="s">
        <v>15</v>
      </c>
      <c r="K9" s="116" t="s">
        <v>16</v>
      </c>
      <c r="L9" s="116" t="s">
        <v>17</v>
      </c>
      <c r="M9" s="116" t="s">
        <v>18</v>
      </c>
      <c r="N9" s="116"/>
      <c r="O9" s="63" t="s">
        <v>19</v>
      </c>
      <c r="P9" s="63"/>
      <c r="Q9" s="63" t="s">
        <v>257</v>
      </c>
      <c r="R9" s="63" t="s">
        <v>258</v>
      </c>
    </row>
    <row r="10" spans="1:18" ht="15">
      <c r="A10" s="116"/>
      <c r="B10" s="116"/>
      <c r="C10" s="116"/>
      <c r="D10" s="116"/>
      <c r="E10" s="116"/>
      <c r="F10" s="116"/>
      <c r="G10" s="114"/>
      <c r="H10" s="116"/>
      <c r="I10" s="116"/>
      <c r="J10" s="116"/>
      <c r="K10" s="116"/>
      <c r="L10" s="116"/>
      <c r="M10" s="116"/>
      <c r="N10" s="116"/>
      <c r="O10" s="63" t="s">
        <v>20</v>
      </c>
      <c r="P10" s="63" t="s">
        <v>260</v>
      </c>
      <c r="Q10" s="63"/>
      <c r="R10" s="63"/>
    </row>
    <row r="11" spans="1:18" ht="15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37"/>
      <c r="Q11" s="37"/>
      <c r="R11" s="37"/>
    </row>
    <row r="12" spans="1:18" ht="15">
      <c r="A12" s="114" t="s">
        <v>21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37"/>
      <c r="Q12" s="37"/>
      <c r="R12" s="37"/>
    </row>
    <row r="13" spans="1:18" ht="15">
      <c r="A13" s="114" t="s">
        <v>22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37"/>
      <c r="Q13" s="37"/>
      <c r="R13" s="37"/>
    </row>
    <row r="14" spans="1:18" ht="15">
      <c r="A14" s="41">
        <v>303207</v>
      </c>
      <c r="B14" s="41" t="s">
        <v>23</v>
      </c>
      <c r="C14" s="41" t="s">
        <v>24</v>
      </c>
      <c r="D14" s="41" t="s">
        <v>25</v>
      </c>
      <c r="E14" s="41" t="s">
        <v>26</v>
      </c>
      <c r="F14" s="41" t="s">
        <v>27</v>
      </c>
      <c r="G14" s="41" t="s">
        <v>28</v>
      </c>
      <c r="H14" s="41" t="s">
        <v>29</v>
      </c>
      <c r="I14" s="41" t="s">
        <v>30</v>
      </c>
      <c r="J14" s="42">
        <v>872</v>
      </c>
      <c r="K14" s="42">
        <v>50</v>
      </c>
      <c r="L14" s="42">
        <v>17.44</v>
      </c>
      <c r="M14" s="43"/>
      <c r="N14" s="44" t="s">
        <v>31</v>
      </c>
      <c r="O14" s="42">
        <v>27.56</v>
      </c>
      <c r="P14" s="45">
        <v>32</v>
      </c>
      <c r="Q14" s="45"/>
      <c r="R14" s="45">
        <f>K14-P14</f>
        <v>18</v>
      </c>
    </row>
    <row r="15" spans="1:18" ht="15">
      <c r="A15" s="41">
        <v>312957</v>
      </c>
      <c r="B15" s="41" t="s">
        <v>32</v>
      </c>
      <c r="C15" s="41" t="s">
        <v>24</v>
      </c>
      <c r="D15" s="41" t="s">
        <v>25</v>
      </c>
      <c r="E15" s="41" t="s">
        <v>26</v>
      </c>
      <c r="F15" s="41" t="s">
        <v>27</v>
      </c>
      <c r="G15" s="41" t="s">
        <v>28</v>
      </c>
      <c r="H15" s="41" t="s">
        <v>29</v>
      </c>
      <c r="I15" s="41" t="s">
        <v>33</v>
      </c>
      <c r="J15" s="42">
        <v>87</v>
      </c>
      <c r="K15" s="42">
        <v>0</v>
      </c>
      <c r="L15" s="42">
        <v>0</v>
      </c>
      <c r="M15" s="43"/>
      <c r="N15" s="44" t="s">
        <v>31</v>
      </c>
      <c r="O15" s="46"/>
      <c r="P15" s="45">
        <v>3</v>
      </c>
      <c r="Q15" s="45">
        <f>P15-K15</f>
        <v>3</v>
      </c>
      <c r="R15" s="45"/>
    </row>
    <row r="16" spans="1:18" ht="15">
      <c r="A16" s="41">
        <v>303208</v>
      </c>
      <c r="B16" s="41" t="s">
        <v>34</v>
      </c>
      <c r="C16" s="41" t="s">
        <v>24</v>
      </c>
      <c r="D16" s="41" t="s">
        <v>25</v>
      </c>
      <c r="E16" s="41" t="s">
        <v>26</v>
      </c>
      <c r="F16" s="41" t="s">
        <v>27</v>
      </c>
      <c r="G16" s="41" t="s">
        <v>28</v>
      </c>
      <c r="H16" s="41" t="s">
        <v>29</v>
      </c>
      <c r="I16" s="41" t="s">
        <v>33</v>
      </c>
      <c r="J16" s="42">
        <v>273</v>
      </c>
      <c r="K16" s="42">
        <v>0</v>
      </c>
      <c r="L16" s="42">
        <v>0</v>
      </c>
      <c r="M16" s="43"/>
      <c r="N16" s="44" t="s">
        <v>31</v>
      </c>
      <c r="O16" s="46"/>
      <c r="P16" s="45">
        <v>10</v>
      </c>
      <c r="Q16" s="45">
        <f>P16-K16</f>
        <v>10</v>
      </c>
      <c r="R16" s="45"/>
    </row>
    <row r="17" spans="1:18" ht="15">
      <c r="A17" s="41">
        <v>303209</v>
      </c>
      <c r="B17" s="41" t="s">
        <v>35</v>
      </c>
      <c r="C17" s="41" t="s">
        <v>24</v>
      </c>
      <c r="D17" s="41" t="s">
        <v>25</v>
      </c>
      <c r="E17" s="41" t="s">
        <v>26</v>
      </c>
      <c r="F17" s="41" t="s">
        <v>27</v>
      </c>
      <c r="G17" s="41" t="s">
        <v>28</v>
      </c>
      <c r="H17" s="41" t="s">
        <v>29</v>
      </c>
      <c r="I17" s="41" t="s">
        <v>33</v>
      </c>
      <c r="J17" s="42">
        <v>279</v>
      </c>
      <c r="K17" s="42">
        <v>0</v>
      </c>
      <c r="L17" s="42">
        <v>0</v>
      </c>
      <c r="M17" s="43"/>
      <c r="N17" s="44" t="s">
        <v>31</v>
      </c>
      <c r="O17" s="46"/>
      <c r="P17" s="45">
        <v>10</v>
      </c>
      <c r="Q17" s="45">
        <f>P17-K17</f>
        <v>10</v>
      </c>
      <c r="R17" s="45"/>
    </row>
    <row r="18" spans="1:18" ht="15">
      <c r="A18" s="113"/>
      <c r="B18" s="113"/>
      <c r="C18" s="113"/>
      <c r="D18" s="113"/>
      <c r="E18" s="113"/>
      <c r="F18" s="113"/>
      <c r="G18" s="113"/>
      <c r="H18" s="113"/>
      <c r="I18" s="47" t="s">
        <v>36</v>
      </c>
      <c r="J18" s="48">
        <v>1511</v>
      </c>
      <c r="K18" s="64">
        <v>50</v>
      </c>
      <c r="L18" s="64">
        <v>30.22</v>
      </c>
      <c r="M18" s="50"/>
      <c r="N18" s="44" t="s">
        <v>37</v>
      </c>
      <c r="O18" s="64"/>
      <c r="P18" s="51">
        <f>SUM(P14:P17)</f>
        <v>55</v>
      </c>
      <c r="Q18" s="51">
        <f>SUM(Q14:Q17)</f>
        <v>23</v>
      </c>
      <c r="R18" s="51">
        <f>SUM(R14:R17)</f>
        <v>18</v>
      </c>
    </row>
    <row r="19" spans="1:18" ht="15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52"/>
      <c r="Q19" s="52"/>
      <c r="R19" s="52"/>
    </row>
    <row r="20" spans="1:18" ht="15">
      <c r="A20" s="114" t="s">
        <v>21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52"/>
      <c r="Q20" s="52"/>
      <c r="R20" s="52"/>
    </row>
    <row r="21" spans="1:18" ht="15">
      <c r="A21" s="114" t="s">
        <v>38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52"/>
      <c r="Q21" s="52"/>
      <c r="R21" s="52"/>
    </row>
    <row r="22" spans="1:18" ht="15">
      <c r="A22" s="41">
        <v>303210</v>
      </c>
      <c r="B22" s="41" t="s">
        <v>39</v>
      </c>
      <c r="C22" s="41" t="s">
        <v>24</v>
      </c>
      <c r="D22" s="41" t="s">
        <v>25</v>
      </c>
      <c r="E22" s="41" t="s">
        <v>40</v>
      </c>
      <c r="F22" s="41" t="s">
        <v>27</v>
      </c>
      <c r="G22" s="41" t="s">
        <v>41</v>
      </c>
      <c r="H22" s="41" t="s">
        <v>42</v>
      </c>
      <c r="I22" s="41" t="s">
        <v>30</v>
      </c>
      <c r="J22" s="53">
        <v>1276</v>
      </c>
      <c r="K22" s="42">
        <v>43</v>
      </c>
      <c r="L22" s="42">
        <v>29.67</v>
      </c>
      <c r="M22" s="43"/>
      <c r="N22" s="44" t="s">
        <v>31</v>
      </c>
      <c r="O22" s="42">
        <v>15.33</v>
      </c>
      <c r="P22" s="45">
        <v>47</v>
      </c>
      <c r="Q22" s="45">
        <f>P22-K22</f>
        <v>4</v>
      </c>
      <c r="R22" s="45"/>
    </row>
    <row r="23" spans="1:18" ht="15">
      <c r="A23" s="41">
        <v>303276</v>
      </c>
      <c r="B23" s="41" t="s">
        <v>43</v>
      </c>
      <c r="C23" s="41" t="s">
        <v>24</v>
      </c>
      <c r="D23" s="41" t="s">
        <v>25</v>
      </c>
      <c r="E23" s="41" t="s">
        <v>40</v>
      </c>
      <c r="F23" s="41" t="s">
        <v>27</v>
      </c>
      <c r="G23" s="41" t="s">
        <v>41</v>
      </c>
      <c r="H23" s="41" t="s">
        <v>42</v>
      </c>
      <c r="I23" s="41" t="s">
        <v>44</v>
      </c>
      <c r="J23" s="42">
        <v>696</v>
      </c>
      <c r="K23" s="42">
        <v>31</v>
      </c>
      <c r="L23" s="42">
        <v>22.45</v>
      </c>
      <c r="M23" s="43"/>
      <c r="N23" s="44" t="s">
        <v>31</v>
      </c>
      <c r="O23" s="42">
        <v>22.55</v>
      </c>
      <c r="P23" s="45">
        <v>26</v>
      </c>
      <c r="Q23" s="45"/>
      <c r="R23" s="45">
        <f>K23-P23</f>
        <v>5</v>
      </c>
    </row>
    <row r="24" spans="1:18" ht="15">
      <c r="A24" s="41">
        <v>312962</v>
      </c>
      <c r="B24" s="41" t="s">
        <v>45</v>
      </c>
      <c r="C24" s="41" t="s">
        <v>24</v>
      </c>
      <c r="D24" s="41" t="s">
        <v>25</v>
      </c>
      <c r="E24" s="41" t="s">
        <v>40</v>
      </c>
      <c r="F24" s="41" t="s">
        <v>27</v>
      </c>
      <c r="G24" s="41" t="s">
        <v>41</v>
      </c>
      <c r="H24" s="41" t="s">
        <v>42</v>
      </c>
      <c r="I24" s="41" t="s">
        <v>33</v>
      </c>
      <c r="J24" s="42">
        <v>61</v>
      </c>
      <c r="K24" s="42">
        <v>0</v>
      </c>
      <c r="L24" s="42">
        <v>0</v>
      </c>
      <c r="M24" s="43"/>
      <c r="N24" s="44" t="s">
        <v>31</v>
      </c>
      <c r="O24" s="46"/>
      <c r="P24" s="45">
        <v>2</v>
      </c>
      <c r="Q24" s="45">
        <f>P24-K24</f>
        <v>2</v>
      </c>
      <c r="R24" s="45"/>
    </row>
    <row r="25" spans="1:18" ht="15">
      <c r="A25" s="41">
        <v>312949</v>
      </c>
      <c r="B25" s="41" t="s">
        <v>46</v>
      </c>
      <c r="C25" s="41" t="s">
        <v>24</v>
      </c>
      <c r="D25" s="41" t="s">
        <v>25</v>
      </c>
      <c r="E25" s="41" t="s">
        <v>40</v>
      </c>
      <c r="F25" s="41" t="s">
        <v>27</v>
      </c>
      <c r="G25" s="41" t="s">
        <v>41</v>
      </c>
      <c r="H25" s="41" t="s">
        <v>42</v>
      </c>
      <c r="I25" s="41" t="s">
        <v>33</v>
      </c>
      <c r="J25" s="42">
        <v>96</v>
      </c>
      <c r="K25" s="42">
        <v>0</v>
      </c>
      <c r="L25" s="42">
        <v>0</v>
      </c>
      <c r="M25" s="43"/>
      <c r="N25" s="44" t="s">
        <v>31</v>
      </c>
      <c r="O25" s="46"/>
      <c r="P25" s="45">
        <v>4</v>
      </c>
      <c r="Q25" s="45">
        <f>P25-K25</f>
        <v>4</v>
      </c>
      <c r="R25" s="45"/>
    </row>
    <row r="26" spans="1:18" ht="15">
      <c r="A26" s="41">
        <v>303277</v>
      </c>
      <c r="B26" s="41" t="s">
        <v>47</v>
      </c>
      <c r="C26" s="41" t="s">
        <v>24</v>
      </c>
      <c r="D26" s="41" t="s">
        <v>25</v>
      </c>
      <c r="E26" s="41" t="s">
        <v>40</v>
      </c>
      <c r="F26" s="41" t="s">
        <v>27</v>
      </c>
      <c r="G26" s="41" t="s">
        <v>41</v>
      </c>
      <c r="H26" s="41" t="s">
        <v>42</v>
      </c>
      <c r="I26" s="41" t="s">
        <v>33</v>
      </c>
      <c r="J26" s="42">
        <v>331</v>
      </c>
      <c r="K26" s="42">
        <v>0</v>
      </c>
      <c r="L26" s="42">
        <v>0</v>
      </c>
      <c r="M26" s="43"/>
      <c r="N26" s="44" t="s">
        <v>31</v>
      </c>
      <c r="O26" s="46"/>
      <c r="P26" s="45">
        <v>12</v>
      </c>
      <c r="Q26" s="45">
        <f>P26-K26</f>
        <v>12</v>
      </c>
      <c r="R26" s="45"/>
    </row>
    <row r="27" spans="1:18" ht="15">
      <c r="A27" s="113"/>
      <c r="B27" s="113"/>
      <c r="C27" s="113"/>
      <c r="D27" s="113"/>
      <c r="E27" s="113"/>
      <c r="F27" s="113"/>
      <c r="G27" s="113"/>
      <c r="H27" s="113"/>
      <c r="I27" s="47" t="s">
        <v>48</v>
      </c>
      <c r="J27" s="48">
        <v>2460</v>
      </c>
      <c r="K27" s="64">
        <v>74</v>
      </c>
      <c r="L27" s="64">
        <v>33.24</v>
      </c>
      <c r="M27" s="50"/>
      <c r="N27" s="44" t="s">
        <v>37</v>
      </c>
      <c r="O27" s="64"/>
      <c r="P27" s="51">
        <f>SUM(P22:P26)</f>
        <v>91</v>
      </c>
      <c r="Q27" s="51">
        <f>SUM(Q22:Q26)</f>
        <v>22</v>
      </c>
      <c r="R27" s="51">
        <f>SUM(R22:R26)</f>
        <v>5</v>
      </c>
    </row>
    <row r="28" spans="1:18" ht="15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52"/>
      <c r="Q28" s="52"/>
      <c r="R28" s="52"/>
    </row>
    <row r="29" spans="1:18" ht="15">
      <c r="A29" s="114" t="s">
        <v>21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52"/>
      <c r="Q29" s="52"/>
      <c r="R29" s="52"/>
    </row>
    <row r="30" spans="1:18" ht="15">
      <c r="A30" s="114" t="s">
        <v>49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52"/>
      <c r="Q30" s="52"/>
      <c r="R30" s="52"/>
    </row>
    <row r="31" spans="1:18" ht="15">
      <c r="A31" s="41">
        <v>303267</v>
      </c>
      <c r="B31" s="41" t="s">
        <v>50</v>
      </c>
      <c r="C31" s="41" t="s">
        <v>24</v>
      </c>
      <c r="D31" s="41" t="s">
        <v>25</v>
      </c>
      <c r="E31" s="41" t="s">
        <v>51</v>
      </c>
      <c r="F31" s="41" t="s">
        <v>27</v>
      </c>
      <c r="G31" s="41" t="s">
        <v>52</v>
      </c>
      <c r="H31" s="41" t="s">
        <v>53</v>
      </c>
      <c r="I31" s="41" t="s">
        <v>33</v>
      </c>
      <c r="J31" s="42">
        <v>669</v>
      </c>
      <c r="K31" s="42">
        <v>14</v>
      </c>
      <c r="L31" s="42">
        <v>47.79</v>
      </c>
      <c r="M31" s="43"/>
      <c r="N31" s="44" t="s">
        <v>31</v>
      </c>
      <c r="O31" s="42">
        <v>-2.79</v>
      </c>
      <c r="P31" s="45">
        <v>25</v>
      </c>
      <c r="Q31" s="45">
        <f>P31-K31</f>
        <v>11</v>
      </c>
      <c r="R31" s="45"/>
    </row>
    <row r="32" spans="1:18" ht="15">
      <c r="A32" s="41">
        <v>303266</v>
      </c>
      <c r="B32" s="41" t="s">
        <v>54</v>
      </c>
      <c r="C32" s="41" t="s">
        <v>24</v>
      </c>
      <c r="D32" s="41" t="s">
        <v>25</v>
      </c>
      <c r="E32" s="41" t="s">
        <v>51</v>
      </c>
      <c r="F32" s="41" t="s">
        <v>27</v>
      </c>
      <c r="G32" s="41" t="s">
        <v>52</v>
      </c>
      <c r="H32" s="41" t="s">
        <v>53</v>
      </c>
      <c r="I32" s="41" t="s">
        <v>44</v>
      </c>
      <c r="J32" s="42">
        <v>520</v>
      </c>
      <c r="K32" s="42">
        <v>12</v>
      </c>
      <c r="L32" s="42">
        <v>43.33</v>
      </c>
      <c r="M32" s="43"/>
      <c r="N32" s="44" t="s">
        <v>31</v>
      </c>
      <c r="O32" s="42">
        <v>1.67</v>
      </c>
      <c r="P32" s="45">
        <v>19</v>
      </c>
      <c r="Q32" s="45">
        <f>P32-K32</f>
        <v>7</v>
      </c>
      <c r="R32" s="45"/>
    </row>
    <row r="33" spans="1:18" ht="15">
      <c r="A33" s="41">
        <v>312918</v>
      </c>
      <c r="B33" s="41" t="s">
        <v>55</v>
      </c>
      <c r="C33" s="41" t="s">
        <v>24</v>
      </c>
      <c r="D33" s="41" t="s">
        <v>25</v>
      </c>
      <c r="E33" s="41" t="s">
        <v>51</v>
      </c>
      <c r="F33" s="41" t="s">
        <v>27</v>
      </c>
      <c r="G33" s="41" t="s">
        <v>52</v>
      </c>
      <c r="H33" s="41" t="s">
        <v>53</v>
      </c>
      <c r="I33" s="41" t="s">
        <v>33</v>
      </c>
      <c r="J33" s="42">
        <v>207</v>
      </c>
      <c r="K33" s="42">
        <v>0</v>
      </c>
      <c r="L33" s="42">
        <v>0</v>
      </c>
      <c r="M33" s="43"/>
      <c r="N33" s="44" t="s">
        <v>31</v>
      </c>
      <c r="O33" s="46"/>
      <c r="P33" s="45">
        <v>8</v>
      </c>
      <c r="Q33" s="45">
        <f>P33-K33</f>
        <v>8</v>
      </c>
      <c r="R33" s="45"/>
    </row>
    <row r="34" spans="1:18" ht="15">
      <c r="A34" s="113"/>
      <c r="B34" s="113"/>
      <c r="C34" s="113"/>
      <c r="D34" s="113"/>
      <c r="E34" s="113"/>
      <c r="F34" s="113"/>
      <c r="G34" s="113"/>
      <c r="H34" s="113"/>
      <c r="I34" s="47" t="s">
        <v>56</v>
      </c>
      <c r="J34" s="48">
        <v>1396</v>
      </c>
      <c r="K34" s="64">
        <v>26</v>
      </c>
      <c r="L34" s="64">
        <v>53.69</v>
      </c>
      <c r="M34" s="54"/>
      <c r="N34" s="44" t="s">
        <v>57</v>
      </c>
      <c r="O34" s="64"/>
      <c r="P34" s="51">
        <f>SUM(P31:P33)</f>
        <v>52</v>
      </c>
      <c r="Q34" s="51">
        <f>SUM(Q31:Q33)</f>
        <v>26</v>
      </c>
      <c r="R34" s="51">
        <f>SUM(R31:R33)</f>
        <v>0</v>
      </c>
    </row>
    <row r="35" spans="1:18" ht="15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52"/>
      <c r="Q35" s="52"/>
      <c r="R35" s="52"/>
    </row>
    <row r="36" spans="1:18" ht="15">
      <c r="A36" s="114" t="s">
        <v>21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52"/>
      <c r="Q36" s="52"/>
      <c r="R36" s="52"/>
    </row>
    <row r="37" spans="1:18" ht="15">
      <c r="A37" s="114" t="s">
        <v>58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52"/>
      <c r="Q37" s="52"/>
      <c r="R37" s="52"/>
    </row>
    <row r="38" spans="1:18" ht="15">
      <c r="A38" s="41">
        <v>303218</v>
      </c>
      <c r="B38" s="41" t="s">
        <v>59</v>
      </c>
      <c r="C38" s="41" t="s">
        <v>24</v>
      </c>
      <c r="D38" s="41" t="s">
        <v>25</v>
      </c>
      <c r="E38" s="41" t="s">
        <v>60</v>
      </c>
      <c r="F38" s="41" t="s">
        <v>27</v>
      </c>
      <c r="G38" s="41" t="s">
        <v>61</v>
      </c>
      <c r="H38" s="41" t="s">
        <v>53</v>
      </c>
      <c r="I38" s="41" t="s">
        <v>44</v>
      </c>
      <c r="J38" s="42">
        <v>430</v>
      </c>
      <c r="K38" s="42">
        <v>1</v>
      </c>
      <c r="L38" s="42">
        <v>430</v>
      </c>
      <c r="M38" s="43"/>
      <c r="N38" s="44" t="s">
        <v>31</v>
      </c>
      <c r="O38" s="42">
        <v>-385</v>
      </c>
      <c r="P38" s="45">
        <v>16</v>
      </c>
      <c r="Q38" s="45">
        <f>P38-K38</f>
        <v>15</v>
      </c>
      <c r="R38" s="45"/>
    </row>
    <row r="39" spans="1:18" ht="15">
      <c r="A39" s="41">
        <v>303219</v>
      </c>
      <c r="B39" s="41" t="s">
        <v>62</v>
      </c>
      <c r="C39" s="41" t="s">
        <v>24</v>
      </c>
      <c r="D39" s="41" t="s">
        <v>25</v>
      </c>
      <c r="E39" s="41" t="s">
        <v>60</v>
      </c>
      <c r="F39" s="41" t="s">
        <v>27</v>
      </c>
      <c r="G39" s="41" t="s">
        <v>61</v>
      </c>
      <c r="H39" s="41" t="s">
        <v>53</v>
      </c>
      <c r="I39" s="41" t="s">
        <v>33</v>
      </c>
      <c r="J39" s="42">
        <v>408</v>
      </c>
      <c r="K39" s="42">
        <v>1</v>
      </c>
      <c r="L39" s="42">
        <v>408</v>
      </c>
      <c r="M39" s="43"/>
      <c r="N39" s="44" t="s">
        <v>31</v>
      </c>
      <c r="O39" s="42">
        <v>-363</v>
      </c>
      <c r="P39" s="45">
        <v>15</v>
      </c>
      <c r="Q39" s="45">
        <f>P39-K39</f>
        <v>14</v>
      </c>
      <c r="R39" s="45"/>
    </row>
    <row r="40" spans="1:18" ht="15">
      <c r="A40" s="41">
        <v>303217</v>
      </c>
      <c r="B40" s="41" t="s">
        <v>63</v>
      </c>
      <c r="C40" s="41" t="s">
        <v>24</v>
      </c>
      <c r="D40" s="41" t="s">
        <v>25</v>
      </c>
      <c r="E40" s="41" t="s">
        <v>60</v>
      </c>
      <c r="F40" s="41" t="s">
        <v>27</v>
      </c>
      <c r="G40" s="41" t="s">
        <v>61</v>
      </c>
      <c r="H40" s="41" t="s">
        <v>53</v>
      </c>
      <c r="I40" s="41" t="s">
        <v>30</v>
      </c>
      <c r="J40" s="42">
        <v>786</v>
      </c>
      <c r="K40" s="42">
        <v>46</v>
      </c>
      <c r="L40" s="42">
        <v>17.09</v>
      </c>
      <c r="M40" s="43"/>
      <c r="N40" s="44" t="s">
        <v>31</v>
      </c>
      <c r="O40" s="42">
        <v>27.91</v>
      </c>
      <c r="P40" s="45">
        <v>29</v>
      </c>
      <c r="Q40" s="45"/>
      <c r="R40" s="45">
        <f>K40-P40</f>
        <v>17</v>
      </c>
    </row>
    <row r="41" spans="1:18" ht="15">
      <c r="A41" s="41">
        <v>303220</v>
      </c>
      <c r="B41" s="41" t="s">
        <v>64</v>
      </c>
      <c r="C41" s="41" t="s">
        <v>24</v>
      </c>
      <c r="D41" s="41" t="s">
        <v>25</v>
      </c>
      <c r="E41" s="41" t="s">
        <v>60</v>
      </c>
      <c r="F41" s="41" t="s">
        <v>27</v>
      </c>
      <c r="G41" s="41" t="s">
        <v>61</v>
      </c>
      <c r="H41" s="41" t="s">
        <v>53</v>
      </c>
      <c r="I41" s="41" t="s">
        <v>44</v>
      </c>
      <c r="J41" s="42">
        <v>299</v>
      </c>
      <c r="K41" s="42">
        <v>0</v>
      </c>
      <c r="L41" s="42">
        <v>0</v>
      </c>
      <c r="M41" s="43"/>
      <c r="N41" s="44" t="s">
        <v>31</v>
      </c>
      <c r="O41" s="46"/>
      <c r="P41" s="45">
        <v>11</v>
      </c>
      <c r="Q41" s="45">
        <f>P41-K41</f>
        <v>11</v>
      </c>
      <c r="R41" s="45"/>
    </row>
    <row r="42" spans="1:18" ht="15">
      <c r="A42" s="113"/>
      <c r="B42" s="113"/>
      <c r="C42" s="113"/>
      <c r="D42" s="113"/>
      <c r="E42" s="113"/>
      <c r="F42" s="113"/>
      <c r="G42" s="113"/>
      <c r="H42" s="113"/>
      <c r="I42" s="47" t="s">
        <v>36</v>
      </c>
      <c r="J42" s="48">
        <v>1923</v>
      </c>
      <c r="K42" s="64">
        <v>48</v>
      </c>
      <c r="L42" s="64">
        <v>40.06</v>
      </c>
      <c r="M42" s="54"/>
      <c r="N42" s="44" t="s">
        <v>57</v>
      </c>
      <c r="O42" s="64"/>
      <c r="P42" s="51">
        <f>SUM(P38:P41)</f>
        <v>71</v>
      </c>
      <c r="Q42" s="51">
        <f>SUM(Q38:Q41)</f>
        <v>40</v>
      </c>
      <c r="R42" s="51">
        <f>SUM(R38:R41)</f>
        <v>17</v>
      </c>
    </row>
    <row r="43" spans="1:18" ht="1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52"/>
      <c r="Q43" s="52"/>
      <c r="R43" s="52"/>
    </row>
    <row r="44" spans="1:18" ht="15">
      <c r="A44" s="114" t="s">
        <v>21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52"/>
      <c r="Q44" s="52"/>
      <c r="R44" s="52"/>
    </row>
    <row r="45" spans="1:18" ht="15">
      <c r="A45" s="114" t="s">
        <v>65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52"/>
      <c r="Q45" s="52"/>
      <c r="R45" s="52"/>
    </row>
    <row r="46" spans="1:18" ht="15">
      <c r="A46" s="41">
        <v>312917</v>
      </c>
      <c r="B46" s="41" t="s">
        <v>66</v>
      </c>
      <c r="C46" s="41" t="s">
        <v>24</v>
      </c>
      <c r="D46" s="41" t="s">
        <v>25</v>
      </c>
      <c r="E46" s="41" t="s">
        <v>67</v>
      </c>
      <c r="F46" s="41" t="s">
        <v>27</v>
      </c>
      <c r="G46" s="41" t="s">
        <v>68</v>
      </c>
      <c r="H46" s="41" t="s">
        <v>42</v>
      </c>
      <c r="I46" s="41" t="s">
        <v>33</v>
      </c>
      <c r="J46" s="42">
        <v>260</v>
      </c>
      <c r="K46" s="42">
        <v>2</v>
      </c>
      <c r="L46" s="42">
        <v>130</v>
      </c>
      <c r="M46" s="43"/>
      <c r="N46" s="44" t="s">
        <v>31</v>
      </c>
      <c r="O46" s="42">
        <v>-85</v>
      </c>
      <c r="P46" s="45">
        <v>10</v>
      </c>
      <c r="Q46" s="45">
        <f>P46-K46</f>
        <v>8</v>
      </c>
      <c r="R46" s="45"/>
    </row>
    <row r="47" spans="1:18" ht="15">
      <c r="A47" s="41">
        <v>303228</v>
      </c>
      <c r="B47" s="41" t="s">
        <v>69</v>
      </c>
      <c r="C47" s="41" t="s">
        <v>24</v>
      </c>
      <c r="D47" s="41" t="s">
        <v>25</v>
      </c>
      <c r="E47" s="41" t="s">
        <v>67</v>
      </c>
      <c r="F47" s="41" t="s">
        <v>27</v>
      </c>
      <c r="G47" s="41" t="s">
        <v>68</v>
      </c>
      <c r="H47" s="41" t="s">
        <v>42</v>
      </c>
      <c r="I47" s="41" t="s">
        <v>30</v>
      </c>
      <c r="J47" s="53">
        <v>2086</v>
      </c>
      <c r="K47" s="42">
        <v>57</v>
      </c>
      <c r="L47" s="42">
        <v>36.6</v>
      </c>
      <c r="M47" s="43"/>
      <c r="N47" s="44" t="s">
        <v>31</v>
      </c>
      <c r="O47" s="42">
        <v>8.4</v>
      </c>
      <c r="P47" s="45">
        <v>77</v>
      </c>
      <c r="Q47" s="45">
        <f>P47-K47</f>
        <v>20</v>
      </c>
      <c r="R47" s="45"/>
    </row>
    <row r="48" spans="1:18" ht="15">
      <c r="A48" s="41">
        <v>303229</v>
      </c>
      <c r="B48" s="41" t="s">
        <v>70</v>
      </c>
      <c r="C48" s="41" t="s">
        <v>24</v>
      </c>
      <c r="D48" s="41" t="s">
        <v>25</v>
      </c>
      <c r="E48" s="41" t="s">
        <v>67</v>
      </c>
      <c r="F48" s="41" t="s">
        <v>27</v>
      </c>
      <c r="G48" s="41" t="s">
        <v>68</v>
      </c>
      <c r="H48" s="41" t="s">
        <v>42</v>
      </c>
      <c r="I48" s="41" t="s">
        <v>33</v>
      </c>
      <c r="J48" s="42">
        <v>238</v>
      </c>
      <c r="K48" s="42">
        <v>0</v>
      </c>
      <c r="L48" s="42">
        <v>0</v>
      </c>
      <c r="M48" s="43"/>
      <c r="N48" s="44" t="s">
        <v>31</v>
      </c>
      <c r="O48" s="46"/>
      <c r="P48" s="45">
        <v>9</v>
      </c>
      <c r="Q48" s="45">
        <f>P48-K48</f>
        <v>9</v>
      </c>
      <c r="R48" s="45"/>
    </row>
    <row r="49" spans="1:18" ht="15">
      <c r="A49" s="113"/>
      <c r="B49" s="113"/>
      <c r="C49" s="113"/>
      <c r="D49" s="113"/>
      <c r="E49" s="113"/>
      <c r="F49" s="113"/>
      <c r="G49" s="113"/>
      <c r="H49" s="113"/>
      <c r="I49" s="47" t="s">
        <v>56</v>
      </c>
      <c r="J49" s="48">
        <v>2584</v>
      </c>
      <c r="K49" s="64">
        <v>59</v>
      </c>
      <c r="L49" s="64">
        <v>43.8</v>
      </c>
      <c r="M49" s="54"/>
      <c r="N49" s="44" t="s">
        <v>57</v>
      </c>
      <c r="O49" s="64"/>
      <c r="P49" s="51">
        <f>SUM(P46:P48)</f>
        <v>96</v>
      </c>
      <c r="Q49" s="51">
        <f>SUM(Q46:Q48)</f>
        <v>37</v>
      </c>
      <c r="R49" s="51">
        <f>SUM(R46:R48)</f>
        <v>0</v>
      </c>
    </row>
    <row r="50" spans="1:18" ht="15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52"/>
      <c r="Q50" s="52"/>
      <c r="R50" s="52"/>
    </row>
    <row r="51" spans="1:18" ht="15">
      <c r="A51" s="114" t="s">
        <v>21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52"/>
      <c r="Q51" s="52"/>
      <c r="R51" s="52"/>
    </row>
    <row r="52" spans="1:18" ht="15">
      <c r="A52" s="114" t="s">
        <v>71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52"/>
      <c r="Q52" s="52"/>
      <c r="R52" s="52"/>
    </row>
    <row r="53" spans="1:18" ht="15">
      <c r="A53" s="41">
        <v>312916</v>
      </c>
      <c r="B53" s="41" t="s">
        <v>72</v>
      </c>
      <c r="C53" s="41" t="s">
        <v>24</v>
      </c>
      <c r="D53" s="41" t="s">
        <v>25</v>
      </c>
      <c r="E53" s="41" t="s">
        <v>73</v>
      </c>
      <c r="F53" s="41" t="s">
        <v>27</v>
      </c>
      <c r="G53" s="41" t="s">
        <v>74</v>
      </c>
      <c r="H53" s="41" t="s">
        <v>42</v>
      </c>
      <c r="I53" s="41" t="s">
        <v>33</v>
      </c>
      <c r="J53" s="42">
        <v>637</v>
      </c>
      <c r="K53" s="42">
        <v>5</v>
      </c>
      <c r="L53" s="42">
        <v>127.4</v>
      </c>
      <c r="M53" s="43"/>
      <c r="N53" s="44" t="s">
        <v>31</v>
      </c>
      <c r="O53" s="42">
        <v>-82.4</v>
      </c>
      <c r="P53" s="45">
        <v>24</v>
      </c>
      <c r="Q53" s="45">
        <f aca="true" t="shared" si="0" ref="Q53:Q60">P53-K53</f>
        <v>19</v>
      </c>
      <c r="R53" s="45"/>
    </row>
    <row r="54" spans="1:18" ht="15">
      <c r="A54" s="41">
        <v>303223</v>
      </c>
      <c r="B54" s="41" t="s">
        <v>75</v>
      </c>
      <c r="C54" s="41" t="s">
        <v>24</v>
      </c>
      <c r="D54" s="41" t="s">
        <v>25</v>
      </c>
      <c r="E54" s="41" t="s">
        <v>73</v>
      </c>
      <c r="F54" s="41" t="s">
        <v>27</v>
      </c>
      <c r="G54" s="41" t="s">
        <v>74</v>
      </c>
      <c r="H54" s="41" t="s">
        <v>42</v>
      </c>
      <c r="I54" s="41" t="s">
        <v>30</v>
      </c>
      <c r="J54" s="53">
        <v>1829</v>
      </c>
      <c r="K54" s="42">
        <v>72</v>
      </c>
      <c r="L54" s="42">
        <v>25.4</v>
      </c>
      <c r="M54" s="43"/>
      <c r="N54" s="44" t="s">
        <v>31</v>
      </c>
      <c r="O54" s="42">
        <v>19.6</v>
      </c>
      <c r="P54" s="45">
        <v>68</v>
      </c>
      <c r="Q54" s="45"/>
      <c r="R54" s="45">
        <f>K54-P54</f>
        <v>4</v>
      </c>
    </row>
    <row r="55" spans="1:18" ht="15">
      <c r="A55" s="41">
        <v>303222</v>
      </c>
      <c r="B55" s="41" t="s">
        <v>76</v>
      </c>
      <c r="C55" s="41" t="s">
        <v>24</v>
      </c>
      <c r="D55" s="41" t="s">
        <v>25</v>
      </c>
      <c r="E55" s="41" t="s">
        <v>73</v>
      </c>
      <c r="F55" s="41" t="s">
        <v>27</v>
      </c>
      <c r="G55" s="41" t="s">
        <v>74</v>
      </c>
      <c r="H55" s="41" t="s">
        <v>42</v>
      </c>
      <c r="I55" s="41" t="s">
        <v>44</v>
      </c>
      <c r="J55" s="42">
        <v>295</v>
      </c>
      <c r="K55" s="42">
        <v>0</v>
      </c>
      <c r="L55" s="42">
        <v>0</v>
      </c>
      <c r="M55" s="43"/>
      <c r="N55" s="44" t="s">
        <v>31</v>
      </c>
      <c r="O55" s="46"/>
      <c r="P55" s="45">
        <v>11</v>
      </c>
      <c r="Q55" s="45">
        <f t="shared" si="0"/>
        <v>11</v>
      </c>
      <c r="R55" s="45"/>
    </row>
    <row r="56" spans="1:18" ht="15">
      <c r="A56" s="41">
        <v>312964</v>
      </c>
      <c r="B56" s="41" t="s">
        <v>77</v>
      </c>
      <c r="C56" s="41" t="s">
        <v>24</v>
      </c>
      <c r="D56" s="41" t="s">
        <v>25</v>
      </c>
      <c r="E56" s="41" t="s">
        <v>73</v>
      </c>
      <c r="F56" s="41" t="s">
        <v>27</v>
      </c>
      <c r="G56" s="41" t="s">
        <v>74</v>
      </c>
      <c r="H56" s="41" t="s">
        <v>42</v>
      </c>
      <c r="I56" s="41" t="s">
        <v>33</v>
      </c>
      <c r="J56" s="42">
        <v>57</v>
      </c>
      <c r="K56" s="42">
        <v>0</v>
      </c>
      <c r="L56" s="42">
        <v>0</v>
      </c>
      <c r="M56" s="43"/>
      <c r="N56" s="44" t="s">
        <v>31</v>
      </c>
      <c r="O56" s="46"/>
      <c r="P56" s="45">
        <v>2</v>
      </c>
      <c r="Q56" s="45">
        <f t="shared" si="0"/>
        <v>2</v>
      </c>
      <c r="R56" s="45"/>
    </row>
    <row r="57" spans="1:18" ht="15">
      <c r="A57" s="41">
        <v>312965</v>
      </c>
      <c r="B57" s="41" t="s">
        <v>78</v>
      </c>
      <c r="C57" s="41" t="s">
        <v>24</v>
      </c>
      <c r="D57" s="41" t="s">
        <v>25</v>
      </c>
      <c r="E57" s="41" t="s">
        <v>73</v>
      </c>
      <c r="F57" s="41" t="s">
        <v>27</v>
      </c>
      <c r="G57" s="41" t="s">
        <v>74</v>
      </c>
      <c r="H57" s="41" t="s">
        <v>42</v>
      </c>
      <c r="I57" s="41" t="s">
        <v>33</v>
      </c>
      <c r="J57" s="42">
        <v>51</v>
      </c>
      <c r="K57" s="42">
        <v>0</v>
      </c>
      <c r="L57" s="42">
        <v>0</v>
      </c>
      <c r="M57" s="43"/>
      <c r="N57" s="44" t="s">
        <v>31</v>
      </c>
      <c r="O57" s="46"/>
      <c r="P57" s="45">
        <v>2</v>
      </c>
      <c r="Q57" s="45">
        <f t="shared" si="0"/>
        <v>2</v>
      </c>
      <c r="R57" s="45"/>
    </row>
    <row r="58" spans="1:18" ht="15">
      <c r="A58" s="41">
        <v>312963</v>
      </c>
      <c r="B58" s="41" t="s">
        <v>79</v>
      </c>
      <c r="C58" s="41" t="s">
        <v>24</v>
      </c>
      <c r="D58" s="41" t="s">
        <v>25</v>
      </c>
      <c r="E58" s="41" t="s">
        <v>73</v>
      </c>
      <c r="F58" s="41" t="s">
        <v>27</v>
      </c>
      <c r="G58" s="41" t="s">
        <v>74</v>
      </c>
      <c r="H58" s="41" t="s">
        <v>42</v>
      </c>
      <c r="I58" s="41" t="s">
        <v>33</v>
      </c>
      <c r="J58" s="42">
        <v>103</v>
      </c>
      <c r="K58" s="42">
        <v>0</v>
      </c>
      <c r="L58" s="42">
        <v>0</v>
      </c>
      <c r="M58" s="43"/>
      <c r="N58" s="44" t="s">
        <v>31</v>
      </c>
      <c r="O58" s="46"/>
      <c r="P58" s="45">
        <v>4</v>
      </c>
      <c r="Q58" s="45">
        <f t="shared" si="0"/>
        <v>4</v>
      </c>
      <c r="R58" s="45"/>
    </row>
    <row r="59" spans="1:18" ht="15">
      <c r="A59" s="41">
        <v>312954</v>
      </c>
      <c r="B59" s="41" t="s">
        <v>80</v>
      </c>
      <c r="C59" s="41" t="s">
        <v>24</v>
      </c>
      <c r="D59" s="41" t="s">
        <v>25</v>
      </c>
      <c r="E59" s="41" t="s">
        <v>73</v>
      </c>
      <c r="F59" s="41" t="s">
        <v>27</v>
      </c>
      <c r="G59" s="41" t="s">
        <v>74</v>
      </c>
      <c r="H59" s="41" t="s">
        <v>42</v>
      </c>
      <c r="I59" s="41" t="s">
        <v>33</v>
      </c>
      <c r="J59" s="42">
        <v>281</v>
      </c>
      <c r="K59" s="42">
        <v>0</v>
      </c>
      <c r="L59" s="42">
        <v>0</v>
      </c>
      <c r="M59" s="43"/>
      <c r="N59" s="44" t="s">
        <v>31</v>
      </c>
      <c r="O59" s="46"/>
      <c r="P59" s="45">
        <v>10</v>
      </c>
      <c r="Q59" s="45">
        <f t="shared" si="0"/>
        <v>10</v>
      </c>
      <c r="R59" s="45"/>
    </row>
    <row r="60" spans="1:18" ht="15">
      <c r="A60" s="41">
        <v>312955</v>
      </c>
      <c r="B60" s="41" t="s">
        <v>81</v>
      </c>
      <c r="C60" s="41" t="s">
        <v>24</v>
      </c>
      <c r="D60" s="41" t="s">
        <v>25</v>
      </c>
      <c r="E60" s="41" t="s">
        <v>73</v>
      </c>
      <c r="F60" s="41" t="s">
        <v>27</v>
      </c>
      <c r="G60" s="41" t="s">
        <v>74</v>
      </c>
      <c r="H60" s="41" t="s">
        <v>42</v>
      </c>
      <c r="I60" s="41" t="s">
        <v>33</v>
      </c>
      <c r="J60" s="42">
        <v>305</v>
      </c>
      <c r="K60" s="42">
        <v>0</v>
      </c>
      <c r="L60" s="42">
        <v>0</v>
      </c>
      <c r="M60" s="43"/>
      <c r="N60" s="44" t="s">
        <v>31</v>
      </c>
      <c r="O60" s="46"/>
      <c r="P60" s="45">
        <v>11</v>
      </c>
      <c r="Q60" s="45">
        <f t="shared" si="0"/>
        <v>11</v>
      </c>
      <c r="R60" s="45"/>
    </row>
    <row r="61" spans="1:18" ht="15">
      <c r="A61" s="113"/>
      <c r="B61" s="113"/>
      <c r="C61" s="113"/>
      <c r="D61" s="113"/>
      <c r="E61" s="113"/>
      <c r="F61" s="113"/>
      <c r="G61" s="113"/>
      <c r="H61" s="113"/>
      <c r="I61" s="47" t="s">
        <v>82</v>
      </c>
      <c r="J61" s="48">
        <v>3558</v>
      </c>
      <c r="K61" s="64">
        <v>77</v>
      </c>
      <c r="L61" s="64">
        <v>46.21</v>
      </c>
      <c r="M61" s="54"/>
      <c r="N61" s="44" t="s">
        <v>57</v>
      </c>
      <c r="O61" s="64"/>
      <c r="P61" s="51">
        <f>SUM(P53:P60)</f>
        <v>132</v>
      </c>
      <c r="Q61" s="51">
        <f>SUM(Q53:Q60)</f>
        <v>59</v>
      </c>
      <c r="R61" s="51">
        <f>SUM(R53:R60)</f>
        <v>4</v>
      </c>
    </row>
    <row r="62" spans="1:18" ht="15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52"/>
      <c r="Q62" s="52"/>
      <c r="R62" s="52"/>
    </row>
    <row r="63" spans="1:18" ht="15">
      <c r="A63" s="114" t="s">
        <v>21</v>
      </c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52"/>
      <c r="Q63" s="52"/>
      <c r="R63" s="52"/>
    </row>
    <row r="64" spans="1:18" ht="15">
      <c r="A64" s="114" t="s">
        <v>83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52"/>
      <c r="Q64" s="52"/>
      <c r="R64" s="52"/>
    </row>
    <row r="65" spans="1:18" ht="15">
      <c r="A65" s="41">
        <v>303224</v>
      </c>
      <c r="B65" s="41" t="s">
        <v>84</v>
      </c>
      <c r="C65" s="41" t="s">
        <v>24</v>
      </c>
      <c r="D65" s="41" t="s">
        <v>25</v>
      </c>
      <c r="E65" s="41" t="s">
        <v>85</v>
      </c>
      <c r="F65" s="41" t="s">
        <v>27</v>
      </c>
      <c r="G65" s="41" t="s">
        <v>86</v>
      </c>
      <c r="H65" s="41" t="s">
        <v>53</v>
      </c>
      <c r="I65" s="41" t="s">
        <v>44</v>
      </c>
      <c r="J65" s="42">
        <v>192</v>
      </c>
      <c r="K65" s="42">
        <v>9</v>
      </c>
      <c r="L65" s="42">
        <v>21.33</v>
      </c>
      <c r="M65" s="43"/>
      <c r="N65" s="44" t="s">
        <v>31</v>
      </c>
      <c r="O65" s="42">
        <v>23.67</v>
      </c>
      <c r="P65" s="45">
        <v>7</v>
      </c>
      <c r="Q65" s="45"/>
      <c r="R65" s="45">
        <f>K65-P65</f>
        <v>2</v>
      </c>
    </row>
    <row r="66" spans="1:18" ht="15">
      <c r="A66" s="41">
        <v>303225</v>
      </c>
      <c r="B66" s="41" t="s">
        <v>87</v>
      </c>
      <c r="C66" s="41" t="s">
        <v>24</v>
      </c>
      <c r="D66" s="41" t="s">
        <v>25</v>
      </c>
      <c r="E66" s="41" t="s">
        <v>85</v>
      </c>
      <c r="F66" s="41" t="s">
        <v>27</v>
      </c>
      <c r="G66" s="41" t="s">
        <v>86</v>
      </c>
      <c r="H66" s="41" t="s">
        <v>53</v>
      </c>
      <c r="I66" s="41" t="s">
        <v>30</v>
      </c>
      <c r="J66" s="53">
        <v>1031</v>
      </c>
      <c r="K66" s="42">
        <v>69</v>
      </c>
      <c r="L66" s="42">
        <v>14.94</v>
      </c>
      <c r="M66" s="43"/>
      <c r="N66" s="44" t="s">
        <v>31</v>
      </c>
      <c r="O66" s="42">
        <v>30.06</v>
      </c>
      <c r="P66" s="45">
        <v>38</v>
      </c>
      <c r="Q66" s="45"/>
      <c r="R66" s="45">
        <f>K66-P66</f>
        <v>31</v>
      </c>
    </row>
    <row r="67" spans="1:18" ht="15">
      <c r="A67" s="41">
        <v>303226</v>
      </c>
      <c r="B67" s="41" t="s">
        <v>88</v>
      </c>
      <c r="C67" s="41" t="s">
        <v>24</v>
      </c>
      <c r="D67" s="41" t="s">
        <v>25</v>
      </c>
      <c r="E67" s="41" t="s">
        <v>85</v>
      </c>
      <c r="F67" s="41" t="s">
        <v>27</v>
      </c>
      <c r="G67" s="41" t="s">
        <v>86</v>
      </c>
      <c r="H67" s="41" t="s">
        <v>53</v>
      </c>
      <c r="I67" s="41" t="s">
        <v>33</v>
      </c>
      <c r="J67" s="42">
        <v>292</v>
      </c>
      <c r="K67" s="42">
        <v>0</v>
      </c>
      <c r="L67" s="42">
        <v>0</v>
      </c>
      <c r="M67" s="43"/>
      <c r="N67" s="44" t="s">
        <v>31</v>
      </c>
      <c r="O67" s="46"/>
      <c r="P67" s="45">
        <v>11</v>
      </c>
      <c r="Q67" s="45">
        <f>P67-K67</f>
        <v>11</v>
      </c>
      <c r="R67" s="45"/>
    </row>
    <row r="68" spans="1:18" ht="15">
      <c r="A68" s="41">
        <v>312909</v>
      </c>
      <c r="B68" s="41" t="s">
        <v>89</v>
      </c>
      <c r="C68" s="41" t="s">
        <v>24</v>
      </c>
      <c r="D68" s="41" t="s">
        <v>25</v>
      </c>
      <c r="E68" s="41" t="s">
        <v>85</v>
      </c>
      <c r="F68" s="41" t="s">
        <v>27</v>
      </c>
      <c r="G68" s="41" t="s">
        <v>86</v>
      </c>
      <c r="H68" s="41" t="s">
        <v>53</v>
      </c>
      <c r="I68" s="41" t="s">
        <v>33</v>
      </c>
      <c r="J68" s="42">
        <v>107</v>
      </c>
      <c r="K68" s="42">
        <v>0</v>
      </c>
      <c r="L68" s="42">
        <v>0</v>
      </c>
      <c r="M68" s="43"/>
      <c r="N68" s="44" t="s">
        <v>31</v>
      </c>
      <c r="O68" s="46"/>
      <c r="P68" s="45">
        <v>4</v>
      </c>
      <c r="Q68" s="45">
        <f>P68-K68</f>
        <v>4</v>
      </c>
      <c r="R68" s="45"/>
    </row>
    <row r="69" spans="1:18" ht="15">
      <c r="A69" s="41">
        <v>312920</v>
      </c>
      <c r="B69" s="41" t="s">
        <v>90</v>
      </c>
      <c r="C69" s="41" t="s">
        <v>24</v>
      </c>
      <c r="D69" s="41" t="s">
        <v>25</v>
      </c>
      <c r="E69" s="41" t="s">
        <v>85</v>
      </c>
      <c r="F69" s="41" t="s">
        <v>27</v>
      </c>
      <c r="G69" s="41" t="s">
        <v>86</v>
      </c>
      <c r="H69" s="41" t="s">
        <v>53</v>
      </c>
      <c r="I69" s="41" t="s">
        <v>33</v>
      </c>
      <c r="J69" s="42">
        <v>108</v>
      </c>
      <c r="K69" s="42">
        <v>0</v>
      </c>
      <c r="L69" s="42">
        <v>0</v>
      </c>
      <c r="M69" s="43"/>
      <c r="N69" s="44" t="s">
        <v>31</v>
      </c>
      <c r="O69" s="46"/>
      <c r="P69" s="45">
        <f>J69/45*1.666</f>
        <v>3.9983999999999997</v>
      </c>
      <c r="Q69" s="45">
        <f>P69-K69</f>
        <v>3.9983999999999997</v>
      </c>
      <c r="R69" s="45"/>
    </row>
    <row r="70" spans="1:18" ht="15">
      <c r="A70" s="41">
        <v>312921</v>
      </c>
      <c r="B70" s="41" t="s">
        <v>91</v>
      </c>
      <c r="C70" s="41" t="s">
        <v>24</v>
      </c>
      <c r="D70" s="41" t="s">
        <v>25</v>
      </c>
      <c r="E70" s="41" t="s">
        <v>85</v>
      </c>
      <c r="F70" s="41" t="s">
        <v>27</v>
      </c>
      <c r="G70" s="41" t="s">
        <v>86</v>
      </c>
      <c r="H70" s="41" t="s">
        <v>53</v>
      </c>
      <c r="I70" s="41" t="s">
        <v>33</v>
      </c>
      <c r="J70" s="42">
        <v>168</v>
      </c>
      <c r="K70" s="42">
        <v>0</v>
      </c>
      <c r="L70" s="42">
        <v>0</v>
      </c>
      <c r="M70" s="43"/>
      <c r="N70" s="44" t="s">
        <v>31</v>
      </c>
      <c r="O70" s="46"/>
      <c r="P70" s="45">
        <v>6</v>
      </c>
      <c r="Q70" s="45">
        <f>P70-K70</f>
        <v>6</v>
      </c>
      <c r="R70" s="45"/>
    </row>
    <row r="71" spans="1:18" ht="15">
      <c r="A71" s="41">
        <v>312919</v>
      </c>
      <c r="B71" s="41" t="s">
        <v>92</v>
      </c>
      <c r="C71" s="41" t="s">
        <v>24</v>
      </c>
      <c r="D71" s="41" t="s">
        <v>25</v>
      </c>
      <c r="E71" s="41" t="s">
        <v>85</v>
      </c>
      <c r="F71" s="41" t="s">
        <v>27</v>
      </c>
      <c r="G71" s="41" t="s">
        <v>86</v>
      </c>
      <c r="H71" s="41" t="s">
        <v>53</v>
      </c>
      <c r="I71" s="41" t="s">
        <v>33</v>
      </c>
      <c r="J71" s="42">
        <v>192</v>
      </c>
      <c r="K71" s="42">
        <v>0</v>
      </c>
      <c r="L71" s="42">
        <v>0</v>
      </c>
      <c r="M71" s="43"/>
      <c r="N71" s="44" t="s">
        <v>31</v>
      </c>
      <c r="O71" s="46"/>
      <c r="P71" s="45">
        <v>7</v>
      </c>
      <c r="Q71" s="45">
        <f>P71-K71</f>
        <v>7</v>
      </c>
      <c r="R71" s="45"/>
    </row>
    <row r="72" spans="1:18" ht="15">
      <c r="A72" s="113"/>
      <c r="B72" s="113"/>
      <c r="C72" s="113"/>
      <c r="D72" s="113"/>
      <c r="E72" s="113"/>
      <c r="F72" s="113"/>
      <c r="G72" s="113"/>
      <c r="H72" s="113"/>
      <c r="I72" s="47" t="s">
        <v>93</v>
      </c>
      <c r="J72" s="48">
        <v>2090</v>
      </c>
      <c r="K72" s="64">
        <v>78</v>
      </c>
      <c r="L72" s="64">
        <v>26.79</v>
      </c>
      <c r="M72" s="55"/>
      <c r="N72" s="44" t="s">
        <v>94</v>
      </c>
      <c r="O72" s="64"/>
      <c r="P72" s="51">
        <f>SUM(P65:P71)</f>
        <v>76.9984</v>
      </c>
      <c r="Q72" s="51">
        <f>SUM(Q65:Q71)</f>
        <v>31.9984</v>
      </c>
      <c r="R72" s="51">
        <f>SUM(R65:R71)</f>
        <v>33</v>
      </c>
    </row>
    <row r="73" spans="1:18" ht="15">
      <c r="A73" s="113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52"/>
      <c r="Q73" s="52"/>
      <c r="R73" s="52"/>
    </row>
    <row r="74" spans="1:18" ht="15">
      <c r="A74" s="114" t="s">
        <v>21</v>
      </c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52"/>
      <c r="Q74" s="52"/>
      <c r="R74" s="52"/>
    </row>
    <row r="75" spans="1:18" ht="15">
      <c r="A75" s="114" t="s">
        <v>95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52"/>
      <c r="Q75" s="52"/>
      <c r="R75" s="52"/>
    </row>
    <row r="76" spans="1:18" ht="15">
      <c r="A76" s="41">
        <v>303255</v>
      </c>
      <c r="B76" s="41" t="s">
        <v>96</v>
      </c>
      <c r="C76" s="41" t="s">
        <v>24</v>
      </c>
      <c r="D76" s="41" t="s">
        <v>25</v>
      </c>
      <c r="E76" s="41" t="s">
        <v>97</v>
      </c>
      <c r="F76" s="41" t="s">
        <v>27</v>
      </c>
      <c r="G76" s="41" t="s">
        <v>98</v>
      </c>
      <c r="H76" s="41" t="s">
        <v>29</v>
      </c>
      <c r="I76" s="41" t="s">
        <v>44</v>
      </c>
      <c r="J76" s="53">
        <v>3293</v>
      </c>
      <c r="K76" s="42">
        <v>133</v>
      </c>
      <c r="L76" s="42">
        <v>24.76</v>
      </c>
      <c r="M76" s="43"/>
      <c r="N76" s="44" t="s">
        <v>31</v>
      </c>
      <c r="O76" s="42">
        <v>20.24</v>
      </c>
      <c r="P76" s="45">
        <v>122</v>
      </c>
      <c r="Q76" s="45"/>
      <c r="R76" s="45">
        <f>K76-P76</f>
        <v>11</v>
      </c>
    </row>
    <row r="77" spans="1:18" ht="15">
      <c r="A77" s="113"/>
      <c r="B77" s="113"/>
      <c r="C77" s="113"/>
      <c r="D77" s="113"/>
      <c r="E77" s="113"/>
      <c r="F77" s="113"/>
      <c r="G77" s="113"/>
      <c r="H77" s="113"/>
      <c r="I77" s="47" t="s">
        <v>99</v>
      </c>
      <c r="J77" s="48">
        <v>3293</v>
      </c>
      <c r="K77" s="64">
        <v>133</v>
      </c>
      <c r="L77" s="64">
        <v>24.76</v>
      </c>
      <c r="M77" s="56"/>
      <c r="N77" s="44" t="s">
        <v>100</v>
      </c>
      <c r="O77" s="64"/>
      <c r="P77" s="51">
        <v>122</v>
      </c>
      <c r="Q77" s="51"/>
      <c r="R77" s="51">
        <f>K77-P77</f>
        <v>11</v>
      </c>
    </row>
    <row r="78" spans="1:18" ht="15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52"/>
      <c r="Q78" s="52"/>
      <c r="R78" s="52"/>
    </row>
    <row r="79" spans="1:18" ht="15">
      <c r="A79" s="114" t="s">
        <v>21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52"/>
      <c r="Q79" s="52"/>
      <c r="R79" s="52"/>
    </row>
    <row r="80" spans="1:18" ht="15">
      <c r="A80" s="114" t="s">
        <v>101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52"/>
      <c r="Q80" s="52"/>
      <c r="R80" s="52"/>
    </row>
    <row r="81" spans="1:18" ht="15">
      <c r="A81" s="41">
        <v>303257</v>
      </c>
      <c r="B81" s="41" t="s">
        <v>102</v>
      </c>
      <c r="C81" s="41" t="s">
        <v>24</v>
      </c>
      <c r="D81" s="41" t="s">
        <v>25</v>
      </c>
      <c r="E81" s="41" t="s">
        <v>103</v>
      </c>
      <c r="F81" s="41" t="s">
        <v>27</v>
      </c>
      <c r="G81" s="41" t="s">
        <v>104</v>
      </c>
      <c r="H81" s="41" t="s">
        <v>42</v>
      </c>
      <c r="I81" s="41" t="s">
        <v>33</v>
      </c>
      <c r="J81" s="42">
        <v>379</v>
      </c>
      <c r="K81" s="42">
        <v>2</v>
      </c>
      <c r="L81" s="42">
        <v>189.5</v>
      </c>
      <c r="M81" s="43"/>
      <c r="N81" s="44" t="s">
        <v>31</v>
      </c>
      <c r="O81" s="42">
        <v>-144.5</v>
      </c>
      <c r="P81" s="45">
        <v>14</v>
      </c>
      <c r="Q81" s="45">
        <f>P81-K81</f>
        <v>12</v>
      </c>
      <c r="R81" s="45"/>
    </row>
    <row r="82" spans="1:18" ht="15">
      <c r="A82" s="41">
        <v>303235</v>
      </c>
      <c r="B82" s="41" t="s">
        <v>105</v>
      </c>
      <c r="C82" s="41" t="s">
        <v>24</v>
      </c>
      <c r="D82" s="41" t="s">
        <v>25</v>
      </c>
      <c r="E82" s="41" t="s">
        <v>103</v>
      </c>
      <c r="F82" s="41" t="s">
        <v>27</v>
      </c>
      <c r="G82" s="41" t="s">
        <v>104</v>
      </c>
      <c r="H82" s="41" t="s">
        <v>42</v>
      </c>
      <c r="I82" s="41" t="s">
        <v>30</v>
      </c>
      <c r="J82" s="53">
        <v>1021</v>
      </c>
      <c r="K82" s="42">
        <v>40</v>
      </c>
      <c r="L82" s="42">
        <v>25.53</v>
      </c>
      <c r="M82" s="43"/>
      <c r="N82" s="44" t="s">
        <v>31</v>
      </c>
      <c r="O82" s="42">
        <v>19.48</v>
      </c>
      <c r="P82" s="45">
        <v>38</v>
      </c>
      <c r="Q82" s="45"/>
      <c r="R82" s="45">
        <f>K82-P82</f>
        <v>2</v>
      </c>
    </row>
    <row r="83" spans="1:18" ht="15">
      <c r="A83" s="41">
        <v>312922</v>
      </c>
      <c r="B83" s="41" t="s">
        <v>106</v>
      </c>
      <c r="C83" s="41" t="s">
        <v>24</v>
      </c>
      <c r="D83" s="41" t="s">
        <v>25</v>
      </c>
      <c r="E83" s="41" t="s">
        <v>103</v>
      </c>
      <c r="F83" s="41" t="s">
        <v>27</v>
      </c>
      <c r="G83" s="41" t="s">
        <v>104</v>
      </c>
      <c r="H83" s="41" t="s">
        <v>42</v>
      </c>
      <c r="I83" s="41" t="s">
        <v>33</v>
      </c>
      <c r="J83" s="42">
        <v>129</v>
      </c>
      <c r="K83" s="42">
        <v>0</v>
      </c>
      <c r="L83" s="42">
        <v>0</v>
      </c>
      <c r="M83" s="43"/>
      <c r="N83" s="44" t="s">
        <v>31</v>
      </c>
      <c r="O83" s="46"/>
      <c r="P83" s="45">
        <v>5</v>
      </c>
      <c r="Q83" s="45">
        <f>P83-K83</f>
        <v>5</v>
      </c>
      <c r="R83" s="45"/>
    </row>
    <row r="84" spans="1:18" ht="15">
      <c r="A84" s="113"/>
      <c r="B84" s="113"/>
      <c r="C84" s="113"/>
      <c r="D84" s="113"/>
      <c r="E84" s="113"/>
      <c r="F84" s="113"/>
      <c r="G84" s="113"/>
      <c r="H84" s="113"/>
      <c r="I84" s="47" t="s">
        <v>56</v>
      </c>
      <c r="J84" s="48">
        <v>1529</v>
      </c>
      <c r="K84" s="64">
        <v>42</v>
      </c>
      <c r="L84" s="64">
        <v>36.4</v>
      </c>
      <c r="M84" s="57"/>
      <c r="N84" s="44" t="s">
        <v>107</v>
      </c>
      <c r="O84" s="64"/>
      <c r="P84" s="51">
        <f>SUM(P81:P83)</f>
        <v>57</v>
      </c>
      <c r="Q84" s="51">
        <f>SUM(Q81:Q83)</f>
        <v>17</v>
      </c>
      <c r="R84" s="51">
        <f>SUM(R81:R83)</f>
        <v>2</v>
      </c>
    </row>
    <row r="85" spans="1:18" ht="15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52"/>
      <c r="Q85" s="52"/>
      <c r="R85" s="52"/>
    </row>
    <row r="86" spans="1:18" ht="15">
      <c r="A86" s="114" t="s">
        <v>21</v>
      </c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52"/>
      <c r="Q86" s="52"/>
      <c r="R86" s="52"/>
    </row>
    <row r="87" spans="1:18" ht="15">
      <c r="A87" s="114" t="s">
        <v>108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52"/>
      <c r="Q87" s="52"/>
      <c r="R87" s="52"/>
    </row>
    <row r="88" spans="1:18" ht="15">
      <c r="A88" s="41">
        <v>303258</v>
      </c>
      <c r="B88" s="41" t="s">
        <v>109</v>
      </c>
      <c r="C88" s="41" t="s">
        <v>24</v>
      </c>
      <c r="D88" s="41" t="s">
        <v>25</v>
      </c>
      <c r="E88" s="41" t="s">
        <v>110</v>
      </c>
      <c r="F88" s="41" t="s">
        <v>27</v>
      </c>
      <c r="G88" s="41" t="s">
        <v>111</v>
      </c>
      <c r="H88" s="41" t="s">
        <v>42</v>
      </c>
      <c r="I88" s="41" t="s">
        <v>44</v>
      </c>
      <c r="J88" s="42">
        <v>846</v>
      </c>
      <c r="K88" s="42">
        <v>21</v>
      </c>
      <c r="L88" s="42">
        <v>40.29</v>
      </c>
      <c r="M88" s="43"/>
      <c r="N88" s="44" t="s">
        <v>31</v>
      </c>
      <c r="O88" s="42">
        <v>4.71</v>
      </c>
      <c r="P88" s="45">
        <v>31</v>
      </c>
      <c r="Q88" s="45">
        <f>P88-K88</f>
        <v>10</v>
      </c>
      <c r="R88" s="45"/>
    </row>
    <row r="89" spans="1:18" ht="15">
      <c r="A89" s="41">
        <v>303243</v>
      </c>
      <c r="B89" s="41" t="s">
        <v>112</v>
      </c>
      <c r="C89" s="41" t="s">
        <v>24</v>
      </c>
      <c r="D89" s="41" t="s">
        <v>25</v>
      </c>
      <c r="E89" s="41" t="s">
        <v>110</v>
      </c>
      <c r="F89" s="41" t="s">
        <v>27</v>
      </c>
      <c r="G89" s="41" t="s">
        <v>111</v>
      </c>
      <c r="H89" s="41" t="s">
        <v>42</v>
      </c>
      <c r="I89" s="41" t="s">
        <v>44</v>
      </c>
      <c r="J89" s="53">
        <v>1345</v>
      </c>
      <c r="K89" s="42">
        <v>37</v>
      </c>
      <c r="L89" s="42">
        <v>36.35</v>
      </c>
      <c r="M89" s="43"/>
      <c r="N89" s="44" t="s">
        <v>31</v>
      </c>
      <c r="O89" s="42">
        <v>8.65</v>
      </c>
      <c r="P89" s="45">
        <v>50</v>
      </c>
      <c r="Q89" s="45">
        <f>P89-K89</f>
        <v>13</v>
      </c>
      <c r="R89" s="45"/>
    </row>
    <row r="90" spans="1:18" ht="15">
      <c r="A90" s="113"/>
      <c r="B90" s="113"/>
      <c r="C90" s="113"/>
      <c r="D90" s="113"/>
      <c r="E90" s="113"/>
      <c r="F90" s="113"/>
      <c r="G90" s="113"/>
      <c r="H90" s="113"/>
      <c r="I90" s="47" t="s">
        <v>113</v>
      </c>
      <c r="J90" s="48">
        <v>2191</v>
      </c>
      <c r="K90" s="64">
        <v>58</v>
      </c>
      <c r="L90" s="64">
        <v>37.78</v>
      </c>
      <c r="M90" s="57"/>
      <c r="N90" s="44" t="s">
        <v>107</v>
      </c>
      <c r="O90" s="64"/>
      <c r="P90" s="51">
        <f>SUM(P88:P89)</f>
        <v>81</v>
      </c>
      <c r="Q90" s="51">
        <f>SUM(Q88:Q89)</f>
        <v>23</v>
      </c>
      <c r="R90" s="51">
        <f>SUM(R88:R89)</f>
        <v>0</v>
      </c>
    </row>
    <row r="91" spans="1:18" ht="15">
      <c r="A91" s="113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52"/>
      <c r="Q91" s="52"/>
      <c r="R91" s="52"/>
    </row>
    <row r="92" spans="1:18" ht="15">
      <c r="A92" s="114" t="s">
        <v>21</v>
      </c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52"/>
      <c r="Q92" s="52"/>
      <c r="R92" s="52"/>
    </row>
    <row r="93" spans="1:18" ht="15">
      <c r="A93" s="114" t="s">
        <v>114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52"/>
      <c r="Q93" s="52"/>
      <c r="R93" s="52"/>
    </row>
    <row r="94" spans="1:18" ht="15">
      <c r="A94" s="41">
        <v>303246</v>
      </c>
      <c r="B94" s="41" t="s">
        <v>115</v>
      </c>
      <c r="C94" s="41" t="s">
        <v>24</v>
      </c>
      <c r="D94" s="41" t="s">
        <v>25</v>
      </c>
      <c r="E94" s="41" t="s">
        <v>116</v>
      </c>
      <c r="F94" s="41" t="s">
        <v>27</v>
      </c>
      <c r="G94" s="41" t="s">
        <v>117</v>
      </c>
      <c r="H94" s="41" t="s">
        <v>29</v>
      </c>
      <c r="I94" s="41" t="s">
        <v>33</v>
      </c>
      <c r="J94" s="42">
        <v>355</v>
      </c>
      <c r="K94" s="42">
        <v>1</v>
      </c>
      <c r="L94" s="42">
        <v>355</v>
      </c>
      <c r="M94" s="43"/>
      <c r="N94" s="44" t="s">
        <v>31</v>
      </c>
      <c r="O94" s="42">
        <v>-310</v>
      </c>
      <c r="P94" s="45">
        <v>13</v>
      </c>
      <c r="Q94" s="45">
        <f aca="true" t="shared" si="1" ref="Q94:Q108">P94-K94</f>
        <v>12</v>
      </c>
      <c r="R94" s="45"/>
    </row>
    <row r="95" spans="1:18" ht="15">
      <c r="A95" s="41">
        <v>303234</v>
      </c>
      <c r="B95" s="41" t="s">
        <v>118</v>
      </c>
      <c r="C95" s="41" t="s">
        <v>24</v>
      </c>
      <c r="D95" s="41" t="s">
        <v>25</v>
      </c>
      <c r="E95" s="41" t="s">
        <v>116</v>
      </c>
      <c r="F95" s="41" t="s">
        <v>27</v>
      </c>
      <c r="G95" s="41" t="s">
        <v>117</v>
      </c>
      <c r="H95" s="41" t="s">
        <v>29</v>
      </c>
      <c r="I95" s="41" t="s">
        <v>44</v>
      </c>
      <c r="J95" s="42">
        <v>242</v>
      </c>
      <c r="K95" s="42">
        <v>8</v>
      </c>
      <c r="L95" s="42">
        <v>30.25</v>
      </c>
      <c r="M95" s="43"/>
      <c r="N95" s="44" t="s">
        <v>31</v>
      </c>
      <c r="O95" s="42">
        <v>14.75</v>
      </c>
      <c r="P95" s="45">
        <v>9</v>
      </c>
      <c r="Q95" s="45">
        <f t="shared" si="1"/>
        <v>1</v>
      </c>
      <c r="R95" s="45"/>
    </row>
    <row r="96" spans="1:18" ht="15">
      <c r="A96" s="41">
        <v>303244</v>
      </c>
      <c r="B96" s="41" t="s">
        <v>119</v>
      </c>
      <c r="C96" s="41" t="s">
        <v>24</v>
      </c>
      <c r="D96" s="41" t="s">
        <v>25</v>
      </c>
      <c r="E96" s="41" t="s">
        <v>116</v>
      </c>
      <c r="F96" s="41" t="s">
        <v>27</v>
      </c>
      <c r="G96" s="41" t="s">
        <v>117</v>
      </c>
      <c r="H96" s="41" t="s">
        <v>29</v>
      </c>
      <c r="I96" s="41" t="s">
        <v>30</v>
      </c>
      <c r="J96" s="53">
        <v>1728</v>
      </c>
      <c r="K96" s="42">
        <v>81</v>
      </c>
      <c r="L96" s="42">
        <v>21.33</v>
      </c>
      <c r="M96" s="43"/>
      <c r="N96" s="44" t="s">
        <v>31</v>
      </c>
      <c r="O96" s="42">
        <v>23.67</v>
      </c>
      <c r="P96" s="45">
        <v>64</v>
      </c>
      <c r="Q96" s="45"/>
      <c r="R96" s="45">
        <f>K96-P96</f>
        <v>17</v>
      </c>
    </row>
    <row r="97" spans="1:18" ht="15">
      <c r="A97" s="41">
        <v>312967</v>
      </c>
      <c r="B97" s="41" t="s">
        <v>120</v>
      </c>
      <c r="C97" s="41" t="s">
        <v>24</v>
      </c>
      <c r="D97" s="41" t="s">
        <v>25</v>
      </c>
      <c r="E97" s="41" t="s">
        <v>116</v>
      </c>
      <c r="F97" s="41" t="s">
        <v>27</v>
      </c>
      <c r="G97" s="41" t="s">
        <v>117</v>
      </c>
      <c r="H97" s="41" t="s">
        <v>29</v>
      </c>
      <c r="I97" s="41" t="s">
        <v>33</v>
      </c>
      <c r="J97" s="42">
        <v>30</v>
      </c>
      <c r="K97" s="42">
        <v>0</v>
      </c>
      <c r="L97" s="42">
        <v>0</v>
      </c>
      <c r="M97" s="43"/>
      <c r="N97" s="44" t="s">
        <v>31</v>
      </c>
      <c r="O97" s="46"/>
      <c r="P97" s="45">
        <v>1</v>
      </c>
      <c r="Q97" s="45">
        <f t="shared" si="1"/>
        <v>1</v>
      </c>
      <c r="R97" s="45"/>
    </row>
    <row r="98" spans="1:18" ht="15">
      <c r="A98" s="41">
        <v>312951</v>
      </c>
      <c r="B98" s="41" t="s">
        <v>121</v>
      </c>
      <c r="C98" s="41" t="s">
        <v>24</v>
      </c>
      <c r="D98" s="41" t="s">
        <v>25</v>
      </c>
      <c r="E98" s="41" t="s">
        <v>116</v>
      </c>
      <c r="F98" s="41" t="s">
        <v>27</v>
      </c>
      <c r="G98" s="41" t="s">
        <v>117</v>
      </c>
      <c r="H98" s="41" t="s">
        <v>29</v>
      </c>
      <c r="I98" s="41" t="s">
        <v>33</v>
      </c>
      <c r="J98" s="42">
        <v>133</v>
      </c>
      <c r="K98" s="42">
        <v>0</v>
      </c>
      <c r="L98" s="42">
        <v>0</v>
      </c>
      <c r="M98" s="43"/>
      <c r="N98" s="44" t="s">
        <v>31</v>
      </c>
      <c r="O98" s="46"/>
      <c r="P98" s="45">
        <v>5</v>
      </c>
      <c r="Q98" s="45">
        <f t="shared" si="1"/>
        <v>5</v>
      </c>
      <c r="R98" s="45"/>
    </row>
    <row r="99" spans="1:18" ht="15">
      <c r="A99" s="41"/>
      <c r="B99" s="41"/>
      <c r="C99" s="41"/>
      <c r="D99" s="41"/>
      <c r="E99" s="41"/>
      <c r="F99" s="41"/>
      <c r="G99" s="41"/>
      <c r="H99" s="41"/>
      <c r="I99" s="41"/>
      <c r="J99" s="47">
        <v>2488</v>
      </c>
      <c r="K99" s="47">
        <v>90</v>
      </c>
      <c r="L99" s="47">
        <v>27.64</v>
      </c>
      <c r="M99" s="55"/>
      <c r="N99" s="44" t="s">
        <v>94</v>
      </c>
      <c r="O99" s="46"/>
      <c r="P99" s="45">
        <v>92</v>
      </c>
      <c r="Q99" s="45">
        <f t="shared" si="1"/>
        <v>2</v>
      </c>
      <c r="R99" s="45"/>
    </row>
    <row r="100" spans="1:18" ht="15">
      <c r="A100" s="41">
        <v>303247</v>
      </c>
      <c r="B100" s="41" t="s">
        <v>122</v>
      </c>
      <c r="C100" s="41" t="s">
        <v>24</v>
      </c>
      <c r="D100" s="41" t="s">
        <v>25</v>
      </c>
      <c r="E100" s="41" t="s">
        <v>116</v>
      </c>
      <c r="F100" s="41" t="s">
        <v>27</v>
      </c>
      <c r="G100" s="41" t="s">
        <v>123</v>
      </c>
      <c r="H100" s="41" t="s">
        <v>29</v>
      </c>
      <c r="I100" s="41" t="s">
        <v>44</v>
      </c>
      <c r="J100" s="42">
        <v>733</v>
      </c>
      <c r="K100" s="42">
        <v>2</v>
      </c>
      <c r="L100" s="42">
        <v>366.5</v>
      </c>
      <c r="M100" s="43"/>
      <c r="N100" s="44" t="s">
        <v>31</v>
      </c>
      <c r="O100" s="42">
        <v>-321.5</v>
      </c>
      <c r="P100" s="45">
        <v>27</v>
      </c>
      <c r="Q100" s="45">
        <f t="shared" si="1"/>
        <v>25</v>
      </c>
      <c r="R100" s="45"/>
    </row>
    <row r="101" spans="1:18" ht="15">
      <c r="A101" s="41">
        <v>303248</v>
      </c>
      <c r="B101" s="41" t="s">
        <v>124</v>
      </c>
      <c r="C101" s="41" t="s">
        <v>24</v>
      </c>
      <c r="D101" s="41" t="s">
        <v>25</v>
      </c>
      <c r="E101" s="41" t="s">
        <v>116</v>
      </c>
      <c r="F101" s="41" t="s">
        <v>27</v>
      </c>
      <c r="G101" s="41" t="s">
        <v>123</v>
      </c>
      <c r="H101" s="41" t="s">
        <v>29</v>
      </c>
      <c r="I101" s="41" t="s">
        <v>33</v>
      </c>
      <c r="J101" s="42">
        <v>321</v>
      </c>
      <c r="K101" s="42">
        <v>3</v>
      </c>
      <c r="L101" s="42">
        <v>107</v>
      </c>
      <c r="M101" s="43"/>
      <c r="N101" s="44" t="s">
        <v>31</v>
      </c>
      <c r="O101" s="42">
        <v>-62</v>
      </c>
      <c r="P101" s="45">
        <v>12</v>
      </c>
      <c r="Q101" s="45">
        <f t="shared" si="1"/>
        <v>9</v>
      </c>
      <c r="R101" s="45"/>
    </row>
    <row r="102" spans="1:18" ht="15">
      <c r="A102" s="41">
        <v>303211</v>
      </c>
      <c r="B102" s="41" t="s">
        <v>125</v>
      </c>
      <c r="C102" s="41" t="s">
        <v>24</v>
      </c>
      <c r="D102" s="41" t="s">
        <v>25</v>
      </c>
      <c r="E102" s="41" t="s">
        <v>116</v>
      </c>
      <c r="F102" s="41" t="s">
        <v>27</v>
      </c>
      <c r="G102" s="41" t="s">
        <v>123</v>
      </c>
      <c r="H102" s="41" t="s">
        <v>29</v>
      </c>
      <c r="I102" s="41" t="s">
        <v>44</v>
      </c>
      <c r="J102" s="42">
        <v>308</v>
      </c>
      <c r="K102" s="42">
        <v>10</v>
      </c>
      <c r="L102" s="42">
        <v>30.8</v>
      </c>
      <c r="M102" s="43"/>
      <c r="N102" s="44" t="s">
        <v>31</v>
      </c>
      <c r="O102" s="42">
        <v>14.2</v>
      </c>
      <c r="P102" s="45">
        <v>11</v>
      </c>
      <c r="Q102" s="45">
        <f t="shared" si="1"/>
        <v>1</v>
      </c>
      <c r="R102" s="45"/>
    </row>
    <row r="103" spans="1:18" ht="15">
      <c r="A103" s="41">
        <v>303260</v>
      </c>
      <c r="B103" s="41" t="s">
        <v>126</v>
      </c>
      <c r="C103" s="41" t="s">
        <v>24</v>
      </c>
      <c r="D103" s="41" t="s">
        <v>25</v>
      </c>
      <c r="E103" s="41" t="s">
        <v>116</v>
      </c>
      <c r="F103" s="41" t="s">
        <v>27</v>
      </c>
      <c r="G103" s="41" t="s">
        <v>123</v>
      </c>
      <c r="H103" s="41" t="s">
        <v>29</v>
      </c>
      <c r="I103" s="41" t="s">
        <v>44</v>
      </c>
      <c r="J103" s="42">
        <v>300</v>
      </c>
      <c r="K103" s="42">
        <v>12</v>
      </c>
      <c r="L103" s="42">
        <v>25</v>
      </c>
      <c r="M103" s="43"/>
      <c r="N103" s="44" t="s">
        <v>31</v>
      </c>
      <c r="O103" s="42">
        <v>20</v>
      </c>
      <c r="P103" s="45">
        <v>11</v>
      </c>
      <c r="Q103" s="45"/>
      <c r="R103" s="45">
        <f>K103-P103</f>
        <v>1</v>
      </c>
    </row>
    <row r="104" spans="1:18" ht="15">
      <c r="A104" s="41">
        <v>303245</v>
      </c>
      <c r="B104" s="41" t="s">
        <v>127</v>
      </c>
      <c r="C104" s="41" t="s">
        <v>24</v>
      </c>
      <c r="D104" s="41" t="s">
        <v>25</v>
      </c>
      <c r="E104" s="41" t="s">
        <v>116</v>
      </c>
      <c r="F104" s="41" t="s">
        <v>27</v>
      </c>
      <c r="G104" s="41" t="s">
        <v>123</v>
      </c>
      <c r="H104" s="41" t="s">
        <v>29</v>
      </c>
      <c r="I104" s="41" t="s">
        <v>33</v>
      </c>
      <c r="J104" s="42">
        <v>175</v>
      </c>
      <c r="K104" s="42">
        <v>0</v>
      </c>
      <c r="L104" s="42">
        <v>0</v>
      </c>
      <c r="M104" s="43"/>
      <c r="N104" s="44" t="s">
        <v>31</v>
      </c>
      <c r="O104" s="46"/>
      <c r="P104" s="45">
        <v>6</v>
      </c>
      <c r="Q104" s="45">
        <f t="shared" si="1"/>
        <v>6</v>
      </c>
      <c r="R104" s="45"/>
    </row>
    <row r="105" spans="1:18" ht="15">
      <c r="A105" s="41">
        <v>312924</v>
      </c>
      <c r="B105" s="41" t="s">
        <v>128</v>
      </c>
      <c r="C105" s="41" t="s">
        <v>24</v>
      </c>
      <c r="D105" s="41" t="s">
        <v>25</v>
      </c>
      <c r="E105" s="41" t="s">
        <v>116</v>
      </c>
      <c r="F105" s="41" t="s">
        <v>27</v>
      </c>
      <c r="G105" s="41" t="s">
        <v>123</v>
      </c>
      <c r="H105" s="41" t="s">
        <v>29</v>
      </c>
      <c r="I105" s="41" t="s">
        <v>44</v>
      </c>
      <c r="J105" s="42">
        <v>107</v>
      </c>
      <c r="K105" s="42">
        <v>0</v>
      </c>
      <c r="L105" s="42">
        <v>0</v>
      </c>
      <c r="M105" s="43"/>
      <c r="N105" s="44" t="s">
        <v>31</v>
      </c>
      <c r="O105" s="46"/>
      <c r="P105" s="45">
        <v>4</v>
      </c>
      <c r="Q105" s="45">
        <f t="shared" si="1"/>
        <v>4</v>
      </c>
      <c r="R105" s="45"/>
    </row>
    <row r="106" spans="1:18" ht="15">
      <c r="A106" s="41">
        <v>312923</v>
      </c>
      <c r="B106" s="41" t="s">
        <v>129</v>
      </c>
      <c r="C106" s="41" t="s">
        <v>24</v>
      </c>
      <c r="D106" s="41" t="s">
        <v>25</v>
      </c>
      <c r="E106" s="41" t="s">
        <v>116</v>
      </c>
      <c r="F106" s="41" t="s">
        <v>27</v>
      </c>
      <c r="G106" s="41" t="s">
        <v>123</v>
      </c>
      <c r="H106" s="41" t="s">
        <v>29</v>
      </c>
      <c r="I106" s="41" t="s">
        <v>44</v>
      </c>
      <c r="J106" s="42">
        <v>143</v>
      </c>
      <c r="K106" s="42">
        <v>0</v>
      </c>
      <c r="L106" s="42">
        <v>0</v>
      </c>
      <c r="M106" s="43"/>
      <c r="N106" s="44" t="s">
        <v>31</v>
      </c>
      <c r="O106" s="46"/>
      <c r="P106" s="45">
        <v>5</v>
      </c>
      <c r="Q106" s="45">
        <f t="shared" si="1"/>
        <v>5</v>
      </c>
      <c r="R106" s="45"/>
    </row>
    <row r="107" spans="1:18" ht="15">
      <c r="A107" s="41">
        <v>312925</v>
      </c>
      <c r="B107" s="41" t="s">
        <v>130</v>
      </c>
      <c r="C107" s="41" t="s">
        <v>24</v>
      </c>
      <c r="D107" s="41" t="s">
        <v>25</v>
      </c>
      <c r="E107" s="41" t="s">
        <v>116</v>
      </c>
      <c r="F107" s="41" t="s">
        <v>27</v>
      </c>
      <c r="G107" s="41" t="s">
        <v>123</v>
      </c>
      <c r="H107" s="41" t="s">
        <v>29</v>
      </c>
      <c r="I107" s="41" t="s">
        <v>33</v>
      </c>
      <c r="J107" s="42">
        <v>149</v>
      </c>
      <c r="K107" s="42">
        <v>0</v>
      </c>
      <c r="L107" s="42">
        <v>0</v>
      </c>
      <c r="M107" s="43"/>
      <c r="N107" s="44" t="s">
        <v>31</v>
      </c>
      <c r="O107" s="46"/>
      <c r="P107" s="45">
        <v>6</v>
      </c>
      <c r="Q107" s="45">
        <f t="shared" si="1"/>
        <v>6</v>
      </c>
      <c r="R107" s="45"/>
    </row>
    <row r="108" spans="1:18" ht="15">
      <c r="A108" s="41">
        <v>312959</v>
      </c>
      <c r="B108" s="41" t="s">
        <v>131</v>
      </c>
      <c r="C108" s="41" t="s">
        <v>24</v>
      </c>
      <c r="D108" s="41" t="s">
        <v>25</v>
      </c>
      <c r="E108" s="41" t="s">
        <v>116</v>
      </c>
      <c r="F108" s="41" t="s">
        <v>27</v>
      </c>
      <c r="G108" s="41" t="s">
        <v>123</v>
      </c>
      <c r="H108" s="41" t="s">
        <v>29</v>
      </c>
      <c r="I108" s="41" t="s">
        <v>33</v>
      </c>
      <c r="J108" s="42">
        <v>147</v>
      </c>
      <c r="K108" s="42">
        <v>0</v>
      </c>
      <c r="L108" s="42">
        <v>0</v>
      </c>
      <c r="M108" s="43"/>
      <c r="N108" s="44" t="s">
        <v>31</v>
      </c>
      <c r="O108" s="46"/>
      <c r="P108" s="45">
        <v>5</v>
      </c>
      <c r="Q108" s="45">
        <f t="shared" si="1"/>
        <v>5</v>
      </c>
      <c r="R108" s="45"/>
    </row>
    <row r="109" spans="1:18" ht="15">
      <c r="A109" s="113"/>
      <c r="B109" s="113"/>
      <c r="C109" s="113"/>
      <c r="D109" s="113"/>
      <c r="E109" s="113"/>
      <c r="F109" s="113"/>
      <c r="G109" s="113"/>
      <c r="H109" s="113"/>
      <c r="I109" s="47" t="s">
        <v>132</v>
      </c>
      <c r="J109" s="48">
        <v>2383</v>
      </c>
      <c r="K109" s="48">
        <v>27</v>
      </c>
      <c r="L109" s="64">
        <v>88.26</v>
      </c>
      <c r="M109" s="54"/>
      <c r="N109" s="44" t="s">
        <v>57</v>
      </c>
      <c r="O109" s="64"/>
      <c r="P109" s="51">
        <f>SUM(P94:P108)</f>
        <v>271</v>
      </c>
      <c r="Q109" s="51">
        <f>SUM(Q94:Q108)</f>
        <v>82</v>
      </c>
      <c r="R109" s="51">
        <f>SUM(R94:R108)</f>
        <v>18</v>
      </c>
    </row>
    <row r="110" spans="1:18" ht="15">
      <c r="A110" s="113"/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52"/>
      <c r="Q110" s="52"/>
      <c r="R110" s="52"/>
    </row>
    <row r="111" spans="1:18" ht="15">
      <c r="A111" s="114" t="s">
        <v>21</v>
      </c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52"/>
      <c r="Q111" s="52"/>
      <c r="R111" s="52"/>
    </row>
    <row r="112" spans="1:18" ht="15">
      <c r="A112" s="114" t="s">
        <v>133</v>
      </c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52"/>
      <c r="Q112" s="52"/>
      <c r="R112" s="52"/>
    </row>
    <row r="113" spans="1:18" ht="15">
      <c r="A113" s="41">
        <v>312902</v>
      </c>
      <c r="B113" s="41" t="s">
        <v>134</v>
      </c>
      <c r="C113" s="41" t="s">
        <v>24</v>
      </c>
      <c r="D113" s="41" t="s">
        <v>25</v>
      </c>
      <c r="E113" s="41" t="s">
        <v>135</v>
      </c>
      <c r="F113" s="41" t="s">
        <v>27</v>
      </c>
      <c r="G113" s="41" t="s">
        <v>136</v>
      </c>
      <c r="H113" s="41" t="s">
        <v>42</v>
      </c>
      <c r="I113" s="41" t="s">
        <v>33</v>
      </c>
      <c r="J113" s="42">
        <v>241</v>
      </c>
      <c r="K113" s="42">
        <v>2</v>
      </c>
      <c r="L113" s="42">
        <v>120.5</v>
      </c>
      <c r="M113" s="43"/>
      <c r="N113" s="44" t="s">
        <v>31</v>
      </c>
      <c r="O113" s="42">
        <v>-75.5</v>
      </c>
      <c r="P113" s="45">
        <v>9</v>
      </c>
      <c r="Q113" s="45">
        <f>P113-K113</f>
        <v>7</v>
      </c>
      <c r="R113" s="45"/>
    </row>
    <row r="114" spans="1:18" ht="15">
      <c r="A114" s="41">
        <v>303251</v>
      </c>
      <c r="B114" s="41" t="s">
        <v>137</v>
      </c>
      <c r="C114" s="41" t="s">
        <v>24</v>
      </c>
      <c r="D114" s="41" t="s">
        <v>25</v>
      </c>
      <c r="E114" s="41" t="s">
        <v>135</v>
      </c>
      <c r="F114" s="41" t="s">
        <v>27</v>
      </c>
      <c r="G114" s="41" t="s">
        <v>136</v>
      </c>
      <c r="H114" s="41" t="s">
        <v>42</v>
      </c>
      <c r="I114" s="41" t="s">
        <v>30</v>
      </c>
      <c r="J114" s="53">
        <v>1502</v>
      </c>
      <c r="K114" s="42">
        <v>46</v>
      </c>
      <c r="L114" s="42">
        <v>32.65</v>
      </c>
      <c r="M114" s="43"/>
      <c r="N114" s="44" t="s">
        <v>31</v>
      </c>
      <c r="O114" s="42">
        <v>12.35</v>
      </c>
      <c r="P114" s="45">
        <v>56</v>
      </c>
      <c r="Q114" s="45">
        <f>P114-K114</f>
        <v>10</v>
      </c>
      <c r="R114" s="45"/>
    </row>
    <row r="115" spans="1:18" ht="15">
      <c r="A115" s="41">
        <v>312903</v>
      </c>
      <c r="B115" s="41" t="s">
        <v>138</v>
      </c>
      <c r="C115" s="41" t="s">
        <v>24</v>
      </c>
      <c r="D115" s="41" t="s">
        <v>25</v>
      </c>
      <c r="E115" s="41" t="s">
        <v>135</v>
      </c>
      <c r="F115" s="41" t="s">
        <v>27</v>
      </c>
      <c r="G115" s="41" t="s">
        <v>136</v>
      </c>
      <c r="H115" s="41" t="s">
        <v>42</v>
      </c>
      <c r="I115" s="41" t="s">
        <v>33</v>
      </c>
      <c r="J115" s="42">
        <v>146</v>
      </c>
      <c r="K115" s="42">
        <v>0</v>
      </c>
      <c r="L115" s="42">
        <v>0</v>
      </c>
      <c r="M115" s="43"/>
      <c r="N115" s="44" t="s">
        <v>31</v>
      </c>
      <c r="O115" s="46"/>
      <c r="P115" s="45">
        <v>5</v>
      </c>
      <c r="Q115" s="45">
        <f>P115-K115</f>
        <v>5</v>
      </c>
      <c r="R115" s="45"/>
    </row>
    <row r="116" spans="1:18" ht="15">
      <c r="A116" s="41">
        <v>312966</v>
      </c>
      <c r="B116" s="41" t="s">
        <v>139</v>
      </c>
      <c r="C116" s="41" t="s">
        <v>24</v>
      </c>
      <c r="D116" s="41" t="s">
        <v>25</v>
      </c>
      <c r="E116" s="41" t="s">
        <v>135</v>
      </c>
      <c r="F116" s="41" t="s">
        <v>27</v>
      </c>
      <c r="G116" s="41" t="s">
        <v>136</v>
      </c>
      <c r="H116" s="41" t="s">
        <v>42</v>
      </c>
      <c r="I116" s="41" t="s">
        <v>33</v>
      </c>
      <c r="J116" s="42">
        <v>67</v>
      </c>
      <c r="K116" s="42">
        <v>0</v>
      </c>
      <c r="L116" s="42">
        <v>0</v>
      </c>
      <c r="M116" s="43"/>
      <c r="N116" s="44" t="s">
        <v>31</v>
      </c>
      <c r="O116" s="46"/>
      <c r="P116" s="45">
        <v>3</v>
      </c>
      <c r="Q116" s="45">
        <f>P116-K116</f>
        <v>3</v>
      </c>
      <c r="R116" s="45"/>
    </row>
    <row r="117" spans="1:18" ht="15">
      <c r="A117" s="41">
        <v>312961</v>
      </c>
      <c r="B117" s="41" t="s">
        <v>140</v>
      </c>
      <c r="C117" s="41" t="s">
        <v>24</v>
      </c>
      <c r="D117" s="41" t="s">
        <v>25</v>
      </c>
      <c r="E117" s="41" t="s">
        <v>135</v>
      </c>
      <c r="F117" s="41" t="s">
        <v>27</v>
      </c>
      <c r="G117" s="41" t="s">
        <v>136</v>
      </c>
      <c r="H117" s="41" t="s">
        <v>42</v>
      </c>
      <c r="I117" s="41" t="s">
        <v>33</v>
      </c>
      <c r="J117" s="42">
        <v>104</v>
      </c>
      <c r="K117" s="42">
        <v>0</v>
      </c>
      <c r="L117" s="42">
        <v>0</v>
      </c>
      <c r="M117" s="43"/>
      <c r="N117" s="44" t="s">
        <v>31</v>
      </c>
      <c r="O117" s="46"/>
      <c r="P117" s="45">
        <v>4</v>
      </c>
      <c r="Q117" s="45">
        <f>P117-K117</f>
        <v>4</v>
      </c>
      <c r="R117" s="45"/>
    </row>
    <row r="118" spans="1:18" ht="15">
      <c r="A118" s="113"/>
      <c r="B118" s="113"/>
      <c r="C118" s="113"/>
      <c r="D118" s="113"/>
      <c r="E118" s="113"/>
      <c r="F118" s="113"/>
      <c r="G118" s="113"/>
      <c r="H118" s="113"/>
      <c r="I118" s="47" t="s">
        <v>48</v>
      </c>
      <c r="J118" s="48">
        <v>2060</v>
      </c>
      <c r="K118" s="64">
        <v>48</v>
      </c>
      <c r="L118" s="64">
        <v>42.92</v>
      </c>
      <c r="M118" s="54"/>
      <c r="N118" s="44" t="s">
        <v>57</v>
      </c>
      <c r="O118" s="64"/>
      <c r="P118" s="51">
        <f>SUM(P113:P117)</f>
        <v>77</v>
      </c>
      <c r="Q118" s="51">
        <f>SUM(Q113:Q117)</f>
        <v>29</v>
      </c>
      <c r="R118" s="51">
        <f>SUM(R113:R117)</f>
        <v>0</v>
      </c>
    </row>
    <row r="119" spans="1:18" ht="15">
      <c r="A119" s="113"/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52"/>
      <c r="Q119" s="52"/>
      <c r="R119" s="52"/>
    </row>
    <row r="120" spans="1:18" ht="15">
      <c r="A120" s="114" t="s">
        <v>21</v>
      </c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52"/>
      <c r="Q120" s="52"/>
      <c r="R120" s="52"/>
    </row>
    <row r="121" spans="1:18" ht="15">
      <c r="A121" s="114" t="s">
        <v>141</v>
      </c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52"/>
      <c r="Q121" s="52"/>
      <c r="R121" s="52"/>
    </row>
    <row r="122" spans="1:18" ht="15">
      <c r="A122" s="41">
        <v>312911</v>
      </c>
      <c r="B122" s="41" t="s">
        <v>142</v>
      </c>
      <c r="C122" s="41" t="s">
        <v>24</v>
      </c>
      <c r="D122" s="41" t="s">
        <v>25</v>
      </c>
      <c r="E122" s="41" t="s">
        <v>143</v>
      </c>
      <c r="F122" s="41" t="s">
        <v>27</v>
      </c>
      <c r="G122" s="41" t="s">
        <v>144</v>
      </c>
      <c r="H122" s="41" t="s">
        <v>29</v>
      </c>
      <c r="I122" s="41" t="s">
        <v>33</v>
      </c>
      <c r="J122" s="42">
        <v>209</v>
      </c>
      <c r="K122" s="42">
        <v>3</v>
      </c>
      <c r="L122" s="42">
        <v>69.67</v>
      </c>
      <c r="M122" s="43"/>
      <c r="N122" s="44" t="s">
        <v>31</v>
      </c>
      <c r="O122" s="42">
        <v>-24.67</v>
      </c>
      <c r="P122" s="45">
        <v>8</v>
      </c>
      <c r="Q122" s="45">
        <f aca="true" t="shared" si="2" ref="Q122:Q128">P122-K122</f>
        <v>5</v>
      </c>
      <c r="R122" s="45"/>
    </row>
    <row r="123" spans="1:18" ht="15">
      <c r="A123" s="41">
        <v>303259</v>
      </c>
      <c r="B123" s="41" t="s">
        <v>145</v>
      </c>
      <c r="C123" s="41" t="s">
        <v>24</v>
      </c>
      <c r="D123" s="41" t="s">
        <v>25</v>
      </c>
      <c r="E123" s="41" t="s">
        <v>143</v>
      </c>
      <c r="F123" s="41" t="s">
        <v>27</v>
      </c>
      <c r="G123" s="41" t="s">
        <v>144</v>
      </c>
      <c r="H123" s="41" t="s">
        <v>29</v>
      </c>
      <c r="I123" s="41" t="s">
        <v>30</v>
      </c>
      <c r="J123" s="42">
        <v>938</v>
      </c>
      <c r="K123" s="42">
        <v>31</v>
      </c>
      <c r="L123" s="42">
        <v>30.26</v>
      </c>
      <c r="M123" s="43"/>
      <c r="N123" s="44" t="s">
        <v>31</v>
      </c>
      <c r="O123" s="42">
        <v>14.74</v>
      </c>
      <c r="P123" s="45">
        <v>35</v>
      </c>
      <c r="Q123" s="45">
        <f t="shared" si="2"/>
        <v>4</v>
      </c>
      <c r="R123" s="45"/>
    </row>
    <row r="124" spans="1:18" ht="15">
      <c r="A124" s="41">
        <v>303273</v>
      </c>
      <c r="B124" s="41" t="s">
        <v>146</v>
      </c>
      <c r="C124" s="41" t="s">
        <v>24</v>
      </c>
      <c r="D124" s="41" t="s">
        <v>25</v>
      </c>
      <c r="E124" s="41" t="s">
        <v>143</v>
      </c>
      <c r="F124" s="41" t="s">
        <v>27</v>
      </c>
      <c r="G124" s="41" t="s">
        <v>144</v>
      </c>
      <c r="H124" s="41" t="s">
        <v>29</v>
      </c>
      <c r="I124" s="41" t="s">
        <v>30</v>
      </c>
      <c r="J124" s="42">
        <v>541</v>
      </c>
      <c r="K124" s="42">
        <v>39</v>
      </c>
      <c r="L124" s="42">
        <v>13.87</v>
      </c>
      <c r="M124" s="43"/>
      <c r="N124" s="44" t="s">
        <v>31</v>
      </c>
      <c r="O124" s="42">
        <v>31.13</v>
      </c>
      <c r="P124" s="45">
        <v>20</v>
      </c>
      <c r="Q124" s="45"/>
      <c r="R124" s="45">
        <f>K124-P124</f>
        <v>19</v>
      </c>
    </row>
    <row r="125" spans="1:18" ht="15">
      <c r="A125" s="41">
        <v>312926</v>
      </c>
      <c r="B125" s="41" t="s">
        <v>147</v>
      </c>
      <c r="C125" s="41" t="s">
        <v>24</v>
      </c>
      <c r="D125" s="41" t="s">
        <v>25</v>
      </c>
      <c r="E125" s="41" t="s">
        <v>143</v>
      </c>
      <c r="F125" s="41" t="s">
        <v>27</v>
      </c>
      <c r="G125" s="41" t="s">
        <v>144</v>
      </c>
      <c r="H125" s="41" t="s">
        <v>29</v>
      </c>
      <c r="I125" s="41" t="s">
        <v>33</v>
      </c>
      <c r="J125" s="42">
        <v>131</v>
      </c>
      <c r="K125" s="42">
        <v>0</v>
      </c>
      <c r="L125" s="42">
        <v>0</v>
      </c>
      <c r="M125" s="43"/>
      <c r="N125" s="44" t="s">
        <v>31</v>
      </c>
      <c r="O125" s="46"/>
      <c r="P125" s="45">
        <v>5</v>
      </c>
      <c r="Q125" s="45">
        <f t="shared" si="2"/>
        <v>5</v>
      </c>
      <c r="R125" s="45"/>
    </row>
    <row r="126" spans="1:18" ht="15">
      <c r="A126" s="41">
        <v>312915</v>
      </c>
      <c r="B126" s="41" t="s">
        <v>148</v>
      </c>
      <c r="C126" s="41" t="s">
        <v>24</v>
      </c>
      <c r="D126" s="41" t="s">
        <v>25</v>
      </c>
      <c r="E126" s="41" t="s">
        <v>143</v>
      </c>
      <c r="F126" s="41" t="s">
        <v>27</v>
      </c>
      <c r="G126" s="41" t="s">
        <v>144</v>
      </c>
      <c r="H126" s="41" t="s">
        <v>29</v>
      </c>
      <c r="I126" s="41" t="s">
        <v>33</v>
      </c>
      <c r="J126" s="42">
        <v>135</v>
      </c>
      <c r="K126" s="42">
        <v>0</v>
      </c>
      <c r="L126" s="42">
        <v>0</v>
      </c>
      <c r="M126" s="43"/>
      <c r="N126" s="44" t="s">
        <v>31</v>
      </c>
      <c r="O126" s="46"/>
      <c r="P126" s="45">
        <f>J126/45*1.666</f>
        <v>4.997999999999999</v>
      </c>
      <c r="Q126" s="45">
        <f t="shared" si="2"/>
        <v>4.997999999999999</v>
      </c>
      <c r="R126" s="45"/>
    </row>
    <row r="127" spans="1:18" ht="15">
      <c r="A127" s="41">
        <v>303274</v>
      </c>
      <c r="B127" s="41" t="s">
        <v>149</v>
      </c>
      <c r="C127" s="41" t="s">
        <v>24</v>
      </c>
      <c r="D127" s="41" t="s">
        <v>25</v>
      </c>
      <c r="E127" s="41" t="s">
        <v>143</v>
      </c>
      <c r="F127" s="41" t="s">
        <v>27</v>
      </c>
      <c r="G127" s="41" t="s">
        <v>144</v>
      </c>
      <c r="H127" s="41" t="s">
        <v>29</v>
      </c>
      <c r="I127" s="41" t="s">
        <v>33</v>
      </c>
      <c r="J127" s="42">
        <v>393</v>
      </c>
      <c r="K127" s="42">
        <v>0</v>
      </c>
      <c r="L127" s="42">
        <v>0</v>
      </c>
      <c r="M127" s="43"/>
      <c r="N127" s="44" t="s">
        <v>31</v>
      </c>
      <c r="O127" s="46"/>
      <c r="P127" s="45">
        <v>15</v>
      </c>
      <c r="Q127" s="45">
        <f t="shared" si="2"/>
        <v>15</v>
      </c>
      <c r="R127" s="45"/>
    </row>
    <row r="128" spans="1:18" ht="15">
      <c r="A128" s="41">
        <v>312905</v>
      </c>
      <c r="B128" s="41" t="s">
        <v>150</v>
      </c>
      <c r="C128" s="41" t="s">
        <v>24</v>
      </c>
      <c r="D128" s="41" t="s">
        <v>25</v>
      </c>
      <c r="E128" s="41" t="s">
        <v>143</v>
      </c>
      <c r="F128" s="41" t="s">
        <v>27</v>
      </c>
      <c r="G128" s="41" t="s">
        <v>144</v>
      </c>
      <c r="H128" s="41" t="s">
        <v>29</v>
      </c>
      <c r="I128" s="41" t="s">
        <v>33</v>
      </c>
      <c r="J128" s="42">
        <v>335</v>
      </c>
      <c r="K128" s="42">
        <v>0</v>
      </c>
      <c r="L128" s="42">
        <v>0</v>
      </c>
      <c r="M128" s="43"/>
      <c r="N128" s="44" t="s">
        <v>31</v>
      </c>
      <c r="O128" s="46"/>
      <c r="P128" s="45">
        <v>12</v>
      </c>
      <c r="Q128" s="45">
        <f t="shared" si="2"/>
        <v>12</v>
      </c>
      <c r="R128" s="45"/>
    </row>
    <row r="129" spans="1:18" ht="15">
      <c r="A129" s="113"/>
      <c r="B129" s="113"/>
      <c r="C129" s="113"/>
      <c r="D129" s="113"/>
      <c r="E129" s="113"/>
      <c r="F129" s="113"/>
      <c r="G129" s="113"/>
      <c r="H129" s="113"/>
      <c r="I129" s="47" t="s">
        <v>93</v>
      </c>
      <c r="J129" s="48">
        <v>2682</v>
      </c>
      <c r="K129" s="64">
        <v>73</v>
      </c>
      <c r="L129" s="64">
        <v>36.74</v>
      </c>
      <c r="M129" s="57"/>
      <c r="N129" s="44" t="s">
        <v>107</v>
      </c>
      <c r="O129" s="64"/>
      <c r="P129" s="51">
        <f>SUM(P122:P128)</f>
        <v>99.998</v>
      </c>
      <c r="Q129" s="51">
        <f>SUM(Q122:Q128)</f>
        <v>45.998</v>
      </c>
      <c r="R129" s="51">
        <f>SUM(R122:R128)</f>
        <v>19</v>
      </c>
    </row>
    <row r="130" spans="1:18" ht="15">
      <c r="A130" s="113"/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52"/>
      <c r="Q130" s="52"/>
      <c r="R130" s="52"/>
    </row>
    <row r="131" spans="1:18" ht="15">
      <c r="A131" s="114" t="s">
        <v>21</v>
      </c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52"/>
      <c r="Q131" s="52"/>
      <c r="R131" s="52"/>
    </row>
    <row r="132" spans="1:18" ht="15">
      <c r="A132" s="114" t="s">
        <v>151</v>
      </c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52"/>
      <c r="Q132" s="52"/>
      <c r="R132" s="52"/>
    </row>
    <row r="133" spans="1:18" ht="15">
      <c r="A133" s="41">
        <v>303278</v>
      </c>
      <c r="B133" s="41" t="s">
        <v>152</v>
      </c>
      <c r="C133" s="41" t="s">
        <v>24</v>
      </c>
      <c r="D133" s="41" t="s">
        <v>25</v>
      </c>
      <c r="E133" s="41" t="s">
        <v>153</v>
      </c>
      <c r="F133" s="41" t="s">
        <v>27</v>
      </c>
      <c r="G133" s="41" t="s">
        <v>154</v>
      </c>
      <c r="H133" s="41" t="s">
        <v>29</v>
      </c>
      <c r="I133" s="41" t="s">
        <v>30</v>
      </c>
      <c r="J133" s="42">
        <v>383</v>
      </c>
      <c r="K133" s="42">
        <v>37</v>
      </c>
      <c r="L133" s="42">
        <v>10.35</v>
      </c>
      <c r="M133" s="43"/>
      <c r="N133" s="44" t="s">
        <v>31</v>
      </c>
      <c r="O133" s="42">
        <v>34.65</v>
      </c>
      <c r="P133" s="45">
        <v>14</v>
      </c>
      <c r="Q133" s="45"/>
      <c r="R133" s="45">
        <f>K133-P133</f>
        <v>23</v>
      </c>
    </row>
    <row r="134" spans="1:18" ht="15">
      <c r="A134" s="41">
        <v>312927</v>
      </c>
      <c r="B134" s="41" t="s">
        <v>155</v>
      </c>
      <c r="C134" s="41" t="s">
        <v>24</v>
      </c>
      <c r="D134" s="41" t="s">
        <v>25</v>
      </c>
      <c r="E134" s="41" t="s">
        <v>153</v>
      </c>
      <c r="F134" s="41" t="s">
        <v>27</v>
      </c>
      <c r="G134" s="41" t="s">
        <v>154</v>
      </c>
      <c r="H134" s="41" t="s">
        <v>29</v>
      </c>
      <c r="I134" s="41" t="s">
        <v>33</v>
      </c>
      <c r="J134" s="42">
        <v>135</v>
      </c>
      <c r="K134" s="42">
        <v>0</v>
      </c>
      <c r="L134" s="42">
        <v>0</v>
      </c>
      <c r="M134" s="43"/>
      <c r="N134" s="44" t="s">
        <v>31</v>
      </c>
      <c r="O134" s="46"/>
      <c r="P134" s="45">
        <f>J134/45*1.666</f>
        <v>4.997999999999999</v>
      </c>
      <c r="Q134" s="45">
        <f>P134-K134</f>
        <v>4.997999999999999</v>
      </c>
      <c r="R134" s="45"/>
    </row>
    <row r="135" spans="1:18" ht="15">
      <c r="A135" s="41">
        <v>312906</v>
      </c>
      <c r="B135" s="41" t="s">
        <v>156</v>
      </c>
      <c r="C135" s="41" t="s">
        <v>24</v>
      </c>
      <c r="D135" s="41" t="s">
        <v>25</v>
      </c>
      <c r="E135" s="41" t="s">
        <v>153</v>
      </c>
      <c r="F135" s="41" t="s">
        <v>27</v>
      </c>
      <c r="G135" s="41" t="s">
        <v>154</v>
      </c>
      <c r="H135" s="41" t="s">
        <v>29</v>
      </c>
      <c r="I135" s="41" t="s">
        <v>33</v>
      </c>
      <c r="J135" s="42">
        <v>667</v>
      </c>
      <c r="K135" s="42">
        <v>0</v>
      </c>
      <c r="L135" s="42">
        <v>0</v>
      </c>
      <c r="M135" s="43"/>
      <c r="N135" s="44" t="s">
        <v>31</v>
      </c>
      <c r="O135" s="46"/>
      <c r="P135" s="45">
        <v>25</v>
      </c>
      <c r="Q135" s="45">
        <f>P135-K135</f>
        <v>25</v>
      </c>
      <c r="R135" s="45"/>
    </row>
    <row r="136" spans="1:18" ht="15">
      <c r="A136" s="41">
        <v>312928</v>
      </c>
      <c r="B136" s="41" t="s">
        <v>157</v>
      </c>
      <c r="C136" s="41" t="s">
        <v>24</v>
      </c>
      <c r="D136" s="41" t="s">
        <v>25</v>
      </c>
      <c r="E136" s="41" t="s">
        <v>153</v>
      </c>
      <c r="F136" s="41" t="s">
        <v>27</v>
      </c>
      <c r="G136" s="41" t="s">
        <v>154</v>
      </c>
      <c r="H136" s="41" t="s">
        <v>29</v>
      </c>
      <c r="I136" s="41" t="s">
        <v>33</v>
      </c>
      <c r="J136" s="42">
        <v>209</v>
      </c>
      <c r="K136" s="42">
        <v>0</v>
      </c>
      <c r="L136" s="42">
        <v>0</v>
      </c>
      <c r="M136" s="43"/>
      <c r="N136" s="44" t="s">
        <v>31</v>
      </c>
      <c r="O136" s="46"/>
      <c r="P136" s="45">
        <v>8</v>
      </c>
      <c r="Q136" s="45">
        <f>P136-K136</f>
        <v>8</v>
      </c>
      <c r="R136" s="45"/>
    </row>
    <row r="137" spans="1:18" ht="15">
      <c r="A137" s="113"/>
      <c r="B137" s="113"/>
      <c r="C137" s="113"/>
      <c r="D137" s="113"/>
      <c r="E137" s="113"/>
      <c r="F137" s="113"/>
      <c r="G137" s="113"/>
      <c r="H137" s="113"/>
      <c r="I137" s="47" t="s">
        <v>36</v>
      </c>
      <c r="J137" s="48">
        <v>1394</v>
      </c>
      <c r="K137" s="64">
        <v>37</v>
      </c>
      <c r="L137" s="64">
        <v>37.68</v>
      </c>
      <c r="M137" s="57"/>
      <c r="N137" s="44" t="s">
        <v>107</v>
      </c>
      <c r="O137" s="64"/>
      <c r="P137" s="51">
        <f>SUM(P133:P136)</f>
        <v>51.998</v>
      </c>
      <c r="Q137" s="51">
        <f>SUM(Q133:Q136)</f>
        <v>37.998</v>
      </c>
      <c r="R137" s="51">
        <f>SUM(R133:R136)</f>
        <v>23</v>
      </c>
    </row>
    <row r="138" spans="1:18" ht="15">
      <c r="A138" s="113"/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52"/>
      <c r="Q138" s="52"/>
      <c r="R138" s="52"/>
    </row>
    <row r="139" spans="1:18" ht="15">
      <c r="A139" s="114" t="s">
        <v>21</v>
      </c>
      <c r="B139" s="114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52"/>
      <c r="Q139" s="52"/>
      <c r="R139" s="52"/>
    </row>
    <row r="140" spans="1:18" ht="15">
      <c r="A140" s="114" t="s">
        <v>158</v>
      </c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52"/>
      <c r="Q140" s="52"/>
      <c r="R140" s="52"/>
    </row>
    <row r="141" spans="1:18" ht="15">
      <c r="A141" s="41">
        <v>312932</v>
      </c>
      <c r="B141" s="41" t="s">
        <v>159</v>
      </c>
      <c r="C141" s="41" t="s">
        <v>24</v>
      </c>
      <c r="D141" s="41" t="s">
        <v>25</v>
      </c>
      <c r="E141" s="41" t="s">
        <v>160</v>
      </c>
      <c r="F141" s="41" t="s">
        <v>27</v>
      </c>
      <c r="G141" s="41" t="s">
        <v>161</v>
      </c>
      <c r="H141" s="41" t="s">
        <v>53</v>
      </c>
      <c r="I141" s="41" t="s">
        <v>33</v>
      </c>
      <c r="J141" s="42">
        <v>209</v>
      </c>
      <c r="K141" s="42">
        <v>3</v>
      </c>
      <c r="L141" s="42">
        <v>69.67</v>
      </c>
      <c r="M141" s="43"/>
      <c r="N141" s="44" t="s">
        <v>31</v>
      </c>
      <c r="O141" s="42">
        <v>-24.67</v>
      </c>
      <c r="P141" s="45">
        <v>8</v>
      </c>
      <c r="Q141" s="45">
        <f aca="true" t="shared" si="3" ref="Q141:Q156">P141-K141</f>
        <v>5</v>
      </c>
      <c r="R141" s="45"/>
    </row>
    <row r="142" spans="1:18" ht="15">
      <c r="A142" s="41">
        <v>303250</v>
      </c>
      <c r="B142" s="41" t="s">
        <v>162</v>
      </c>
      <c r="C142" s="41" t="s">
        <v>24</v>
      </c>
      <c r="D142" s="41" t="s">
        <v>25</v>
      </c>
      <c r="E142" s="41" t="s">
        <v>160</v>
      </c>
      <c r="F142" s="41" t="s">
        <v>27</v>
      </c>
      <c r="G142" s="41" t="s">
        <v>161</v>
      </c>
      <c r="H142" s="41" t="s">
        <v>53</v>
      </c>
      <c r="I142" s="41" t="s">
        <v>44</v>
      </c>
      <c r="J142" s="42">
        <v>524</v>
      </c>
      <c r="K142" s="42">
        <v>26</v>
      </c>
      <c r="L142" s="42">
        <v>20.15</v>
      </c>
      <c r="M142" s="43"/>
      <c r="N142" s="44" t="s">
        <v>31</v>
      </c>
      <c r="O142" s="42">
        <v>24.85</v>
      </c>
      <c r="P142" s="45">
        <v>19</v>
      </c>
      <c r="Q142" s="45"/>
      <c r="R142" s="45">
        <f>K142-P142</f>
        <v>7</v>
      </c>
    </row>
    <row r="143" spans="1:18" ht="15">
      <c r="A143" s="41">
        <v>303263</v>
      </c>
      <c r="B143" s="41" t="s">
        <v>163</v>
      </c>
      <c r="C143" s="41" t="s">
        <v>24</v>
      </c>
      <c r="D143" s="41" t="s">
        <v>25</v>
      </c>
      <c r="E143" s="41" t="s">
        <v>160</v>
      </c>
      <c r="F143" s="41" t="s">
        <v>27</v>
      </c>
      <c r="G143" s="41" t="s">
        <v>161</v>
      </c>
      <c r="H143" s="41" t="s">
        <v>53</v>
      </c>
      <c r="I143" s="41" t="s">
        <v>30</v>
      </c>
      <c r="J143" s="42">
        <v>634</v>
      </c>
      <c r="K143" s="42">
        <v>72</v>
      </c>
      <c r="L143" s="42">
        <v>8.81</v>
      </c>
      <c r="M143" s="43"/>
      <c r="N143" s="44" t="s">
        <v>31</v>
      </c>
      <c r="O143" s="42">
        <v>36.19</v>
      </c>
      <c r="P143" s="45">
        <v>24</v>
      </c>
      <c r="Q143" s="45"/>
      <c r="R143" s="45">
        <f>K143-P143</f>
        <v>48</v>
      </c>
    </row>
    <row r="144" spans="1:18" ht="15">
      <c r="A144" s="41">
        <v>312936</v>
      </c>
      <c r="B144" s="41" t="s">
        <v>164</v>
      </c>
      <c r="C144" s="41" t="s">
        <v>24</v>
      </c>
      <c r="D144" s="41" t="s">
        <v>25</v>
      </c>
      <c r="E144" s="41" t="s">
        <v>160</v>
      </c>
      <c r="F144" s="41" t="s">
        <v>27</v>
      </c>
      <c r="G144" s="41" t="s">
        <v>161</v>
      </c>
      <c r="H144" s="41" t="s">
        <v>53</v>
      </c>
      <c r="I144" s="41" t="s">
        <v>33</v>
      </c>
      <c r="J144" s="42">
        <v>396</v>
      </c>
      <c r="K144" s="42">
        <v>0</v>
      </c>
      <c r="L144" s="42">
        <v>0</v>
      </c>
      <c r="M144" s="43"/>
      <c r="N144" s="44" t="s">
        <v>31</v>
      </c>
      <c r="O144" s="46"/>
      <c r="P144" s="45">
        <v>15</v>
      </c>
      <c r="Q144" s="45">
        <f t="shared" si="3"/>
        <v>15</v>
      </c>
      <c r="R144" s="45"/>
    </row>
    <row r="145" spans="1:18" ht="15">
      <c r="A145" s="41">
        <v>312912</v>
      </c>
      <c r="B145" s="41" t="s">
        <v>165</v>
      </c>
      <c r="C145" s="41" t="s">
        <v>24</v>
      </c>
      <c r="D145" s="41" t="s">
        <v>25</v>
      </c>
      <c r="E145" s="41" t="s">
        <v>160</v>
      </c>
      <c r="F145" s="41" t="s">
        <v>27</v>
      </c>
      <c r="G145" s="41" t="s">
        <v>161</v>
      </c>
      <c r="H145" s="41" t="s">
        <v>53</v>
      </c>
      <c r="I145" s="41" t="s">
        <v>33</v>
      </c>
      <c r="J145" s="42">
        <v>125</v>
      </c>
      <c r="K145" s="42">
        <v>0</v>
      </c>
      <c r="L145" s="42">
        <v>0</v>
      </c>
      <c r="M145" s="43"/>
      <c r="N145" s="44" t="s">
        <v>31</v>
      </c>
      <c r="O145" s="46"/>
      <c r="P145" s="45">
        <v>5</v>
      </c>
      <c r="Q145" s="45">
        <f t="shared" si="3"/>
        <v>5</v>
      </c>
      <c r="R145" s="45"/>
    </row>
    <row r="146" spans="1:18" ht="15">
      <c r="A146" s="41"/>
      <c r="B146" s="41"/>
      <c r="C146" s="41"/>
      <c r="D146" s="41"/>
      <c r="E146" s="41"/>
      <c r="F146" s="41"/>
      <c r="G146" s="41"/>
      <c r="H146" s="41"/>
      <c r="I146" s="41"/>
      <c r="J146" s="47">
        <v>1888</v>
      </c>
      <c r="K146" s="47">
        <v>101</v>
      </c>
      <c r="L146" s="47">
        <v>18.69</v>
      </c>
      <c r="M146" s="58"/>
      <c r="N146" s="44" t="s">
        <v>166</v>
      </c>
      <c r="O146" s="46"/>
      <c r="P146" s="45">
        <v>70</v>
      </c>
      <c r="Q146" s="45"/>
      <c r="R146" s="45">
        <f>K146-P146</f>
        <v>31</v>
      </c>
    </row>
    <row r="147" spans="1:18" ht="15">
      <c r="A147" s="41">
        <v>303205</v>
      </c>
      <c r="B147" s="41" t="s">
        <v>167</v>
      </c>
      <c r="C147" s="41" t="s">
        <v>24</v>
      </c>
      <c r="D147" s="41" t="s">
        <v>25</v>
      </c>
      <c r="E147" s="41" t="s">
        <v>160</v>
      </c>
      <c r="F147" s="41" t="s">
        <v>27</v>
      </c>
      <c r="G147" s="41" t="s">
        <v>168</v>
      </c>
      <c r="H147" s="41" t="s">
        <v>53</v>
      </c>
      <c r="I147" s="41" t="s">
        <v>30</v>
      </c>
      <c r="J147" s="42">
        <v>249</v>
      </c>
      <c r="K147" s="42">
        <v>19</v>
      </c>
      <c r="L147" s="42">
        <v>13.11</v>
      </c>
      <c r="M147" s="43"/>
      <c r="N147" s="44" t="s">
        <v>31</v>
      </c>
      <c r="O147" s="42">
        <v>31.89</v>
      </c>
      <c r="P147" s="45">
        <v>9</v>
      </c>
      <c r="Q147" s="45"/>
      <c r="R147" s="45">
        <f>K147-P147</f>
        <v>10</v>
      </c>
    </row>
    <row r="148" spans="1:18" ht="15">
      <c r="A148" s="41">
        <v>303206</v>
      </c>
      <c r="B148" s="41" t="s">
        <v>169</v>
      </c>
      <c r="C148" s="41" t="s">
        <v>24</v>
      </c>
      <c r="D148" s="41" t="s">
        <v>25</v>
      </c>
      <c r="E148" s="41" t="s">
        <v>160</v>
      </c>
      <c r="F148" s="41" t="s">
        <v>27</v>
      </c>
      <c r="G148" s="41" t="s">
        <v>168</v>
      </c>
      <c r="H148" s="41" t="s">
        <v>53</v>
      </c>
      <c r="I148" s="41" t="s">
        <v>33</v>
      </c>
      <c r="J148" s="42">
        <v>71</v>
      </c>
      <c r="K148" s="42">
        <v>0</v>
      </c>
      <c r="L148" s="42">
        <v>0</v>
      </c>
      <c r="M148" s="43"/>
      <c r="N148" s="44" t="s">
        <v>31</v>
      </c>
      <c r="O148" s="46"/>
      <c r="P148" s="45">
        <v>3</v>
      </c>
      <c r="Q148" s="45">
        <f t="shared" si="3"/>
        <v>3</v>
      </c>
      <c r="R148" s="45"/>
    </row>
    <row r="149" spans="1:18" ht="15">
      <c r="A149" s="41">
        <v>312929</v>
      </c>
      <c r="B149" s="41" t="s">
        <v>170</v>
      </c>
      <c r="C149" s="41" t="s">
        <v>24</v>
      </c>
      <c r="D149" s="41" t="s">
        <v>25</v>
      </c>
      <c r="E149" s="41" t="s">
        <v>160</v>
      </c>
      <c r="F149" s="41" t="s">
        <v>27</v>
      </c>
      <c r="G149" s="41" t="s">
        <v>168</v>
      </c>
      <c r="H149" s="41" t="s">
        <v>53</v>
      </c>
      <c r="I149" s="41" t="s">
        <v>33</v>
      </c>
      <c r="J149" s="42">
        <v>432</v>
      </c>
      <c r="K149" s="42">
        <v>0</v>
      </c>
      <c r="L149" s="42">
        <v>0</v>
      </c>
      <c r="M149" s="43"/>
      <c r="N149" s="44" t="s">
        <v>31</v>
      </c>
      <c r="O149" s="46"/>
      <c r="P149" s="45">
        <v>16</v>
      </c>
      <c r="Q149" s="45">
        <f t="shared" si="3"/>
        <v>16</v>
      </c>
      <c r="R149" s="45"/>
    </row>
    <row r="150" spans="1:18" ht="15">
      <c r="A150" s="41">
        <v>312933</v>
      </c>
      <c r="B150" s="41" t="s">
        <v>171</v>
      </c>
      <c r="C150" s="41" t="s">
        <v>24</v>
      </c>
      <c r="D150" s="41" t="s">
        <v>25</v>
      </c>
      <c r="E150" s="41" t="s">
        <v>160</v>
      </c>
      <c r="F150" s="41" t="s">
        <v>27</v>
      </c>
      <c r="G150" s="41" t="s">
        <v>168</v>
      </c>
      <c r="H150" s="41" t="s">
        <v>53</v>
      </c>
      <c r="I150" s="41" t="s">
        <v>33</v>
      </c>
      <c r="J150" s="42">
        <v>144</v>
      </c>
      <c r="K150" s="42">
        <v>0</v>
      </c>
      <c r="L150" s="42">
        <v>0</v>
      </c>
      <c r="M150" s="43"/>
      <c r="N150" s="44" t="s">
        <v>31</v>
      </c>
      <c r="O150" s="46"/>
      <c r="P150" s="45">
        <v>5</v>
      </c>
      <c r="Q150" s="45">
        <f t="shared" si="3"/>
        <v>5</v>
      </c>
      <c r="R150" s="45"/>
    </row>
    <row r="151" spans="1:18" ht="15">
      <c r="A151" s="41">
        <v>312931</v>
      </c>
      <c r="B151" s="41" t="s">
        <v>172</v>
      </c>
      <c r="C151" s="41" t="s">
        <v>24</v>
      </c>
      <c r="D151" s="41" t="s">
        <v>25</v>
      </c>
      <c r="E151" s="41" t="s">
        <v>160</v>
      </c>
      <c r="F151" s="41" t="s">
        <v>27</v>
      </c>
      <c r="G151" s="41" t="s">
        <v>168</v>
      </c>
      <c r="H151" s="41" t="s">
        <v>53</v>
      </c>
      <c r="I151" s="41" t="s">
        <v>33</v>
      </c>
      <c r="J151" s="42">
        <v>126</v>
      </c>
      <c r="K151" s="42">
        <v>0</v>
      </c>
      <c r="L151" s="42">
        <v>0</v>
      </c>
      <c r="M151" s="43"/>
      <c r="N151" s="44" t="s">
        <v>31</v>
      </c>
      <c r="O151" s="46"/>
      <c r="P151" s="45">
        <v>5</v>
      </c>
      <c r="Q151" s="45">
        <f t="shared" si="3"/>
        <v>5</v>
      </c>
      <c r="R151" s="45"/>
    </row>
    <row r="152" spans="1:18" ht="15">
      <c r="A152" s="41">
        <v>303264</v>
      </c>
      <c r="B152" s="41" t="s">
        <v>173</v>
      </c>
      <c r="C152" s="41" t="s">
        <v>24</v>
      </c>
      <c r="D152" s="41" t="s">
        <v>25</v>
      </c>
      <c r="E152" s="41" t="s">
        <v>160</v>
      </c>
      <c r="F152" s="41" t="s">
        <v>27</v>
      </c>
      <c r="G152" s="41" t="s">
        <v>168</v>
      </c>
      <c r="H152" s="41" t="s">
        <v>53</v>
      </c>
      <c r="I152" s="41" t="s">
        <v>33</v>
      </c>
      <c r="J152" s="42">
        <v>394</v>
      </c>
      <c r="K152" s="42">
        <v>2</v>
      </c>
      <c r="L152" s="42">
        <v>197</v>
      </c>
      <c r="M152" s="43"/>
      <c r="N152" s="44" t="s">
        <v>31</v>
      </c>
      <c r="O152" s="42">
        <v>-152</v>
      </c>
      <c r="P152" s="45">
        <v>15</v>
      </c>
      <c r="Q152" s="45">
        <f t="shared" si="3"/>
        <v>13</v>
      </c>
      <c r="R152" s="45"/>
    </row>
    <row r="153" spans="1:18" ht="15">
      <c r="A153" s="41">
        <v>312934</v>
      </c>
      <c r="B153" s="41" t="s">
        <v>174</v>
      </c>
      <c r="C153" s="41" t="s">
        <v>24</v>
      </c>
      <c r="D153" s="41" t="s">
        <v>25</v>
      </c>
      <c r="E153" s="41" t="s">
        <v>160</v>
      </c>
      <c r="F153" s="41" t="s">
        <v>27</v>
      </c>
      <c r="G153" s="41" t="s">
        <v>168</v>
      </c>
      <c r="H153" s="41" t="s">
        <v>53</v>
      </c>
      <c r="I153" s="41" t="s">
        <v>33</v>
      </c>
      <c r="J153" s="42">
        <v>168</v>
      </c>
      <c r="K153" s="42">
        <v>0</v>
      </c>
      <c r="L153" s="42">
        <v>0</v>
      </c>
      <c r="M153" s="43"/>
      <c r="N153" s="44" t="s">
        <v>31</v>
      </c>
      <c r="O153" s="46"/>
      <c r="P153" s="45">
        <v>6</v>
      </c>
      <c r="Q153" s="45">
        <f t="shared" si="3"/>
        <v>6</v>
      </c>
      <c r="R153" s="45"/>
    </row>
    <row r="154" spans="1:18" ht="15">
      <c r="A154" s="41">
        <v>303265</v>
      </c>
      <c r="B154" s="41" t="s">
        <v>175</v>
      </c>
      <c r="C154" s="41" t="s">
        <v>24</v>
      </c>
      <c r="D154" s="41" t="s">
        <v>25</v>
      </c>
      <c r="E154" s="41" t="s">
        <v>160</v>
      </c>
      <c r="F154" s="41" t="s">
        <v>27</v>
      </c>
      <c r="G154" s="41" t="s">
        <v>168</v>
      </c>
      <c r="H154" s="41" t="s">
        <v>53</v>
      </c>
      <c r="I154" s="41" t="s">
        <v>33</v>
      </c>
      <c r="J154" s="53">
        <v>1233</v>
      </c>
      <c r="K154" s="42">
        <v>0</v>
      </c>
      <c r="L154" s="42">
        <v>0</v>
      </c>
      <c r="M154" s="43"/>
      <c r="N154" s="44" t="s">
        <v>31</v>
      </c>
      <c r="O154" s="46"/>
      <c r="P154" s="45">
        <v>46</v>
      </c>
      <c r="Q154" s="45">
        <f t="shared" si="3"/>
        <v>46</v>
      </c>
      <c r="R154" s="45"/>
    </row>
    <row r="155" spans="1:18" ht="15">
      <c r="A155" s="41">
        <v>312935</v>
      </c>
      <c r="B155" s="41" t="s">
        <v>176</v>
      </c>
      <c r="C155" s="41" t="s">
        <v>24</v>
      </c>
      <c r="D155" s="41" t="s">
        <v>25</v>
      </c>
      <c r="E155" s="41" t="s">
        <v>160</v>
      </c>
      <c r="F155" s="41" t="s">
        <v>27</v>
      </c>
      <c r="G155" s="41" t="s">
        <v>168</v>
      </c>
      <c r="H155" s="41" t="s">
        <v>53</v>
      </c>
      <c r="I155" s="41" t="s">
        <v>33</v>
      </c>
      <c r="J155" s="42">
        <v>79</v>
      </c>
      <c r="K155" s="42">
        <v>0</v>
      </c>
      <c r="L155" s="42">
        <v>0</v>
      </c>
      <c r="M155" s="43"/>
      <c r="N155" s="44" t="s">
        <v>31</v>
      </c>
      <c r="O155" s="46"/>
      <c r="P155" s="45">
        <v>3</v>
      </c>
      <c r="Q155" s="45">
        <f t="shared" si="3"/>
        <v>3</v>
      </c>
      <c r="R155" s="45"/>
    </row>
    <row r="156" spans="1:18" ht="15">
      <c r="A156" s="41">
        <v>312930</v>
      </c>
      <c r="B156" s="41" t="s">
        <v>177</v>
      </c>
      <c r="C156" s="41" t="s">
        <v>24</v>
      </c>
      <c r="D156" s="41" t="s">
        <v>25</v>
      </c>
      <c r="E156" s="41" t="s">
        <v>160</v>
      </c>
      <c r="F156" s="41" t="s">
        <v>27</v>
      </c>
      <c r="G156" s="41" t="s">
        <v>168</v>
      </c>
      <c r="H156" s="41" t="s">
        <v>53</v>
      </c>
      <c r="I156" s="41" t="s">
        <v>33</v>
      </c>
      <c r="J156" s="42">
        <v>57</v>
      </c>
      <c r="K156" s="42">
        <v>0</v>
      </c>
      <c r="L156" s="42">
        <v>0</v>
      </c>
      <c r="M156" s="43"/>
      <c r="N156" s="44" t="s">
        <v>31</v>
      </c>
      <c r="O156" s="46"/>
      <c r="P156" s="45">
        <v>2</v>
      </c>
      <c r="Q156" s="45">
        <f t="shared" si="3"/>
        <v>2</v>
      </c>
      <c r="R156" s="45"/>
    </row>
    <row r="157" spans="1:18" ht="15">
      <c r="A157" s="113"/>
      <c r="B157" s="113"/>
      <c r="C157" s="113"/>
      <c r="D157" s="113"/>
      <c r="E157" s="113"/>
      <c r="F157" s="113"/>
      <c r="G157" s="113"/>
      <c r="H157" s="113"/>
      <c r="I157" s="47" t="s">
        <v>178</v>
      </c>
      <c r="J157" s="48">
        <v>2953</v>
      </c>
      <c r="K157" s="48">
        <v>21</v>
      </c>
      <c r="L157" s="59">
        <v>140.62</v>
      </c>
      <c r="M157" s="54"/>
      <c r="N157" s="44" t="s">
        <v>57</v>
      </c>
      <c r="O157" s="64"/>
      <c r="P157" s="51">
        <f>SUM(P141:P156)</f>
        <v>251</v>
      </c>
      <c r="Q157" s="51">
        <f>SUM(Q141:Q156)</f>
        <v>124</v>
      </c>
      <c r="R157" s="51">
        <f>SUM(R141:R156)</f>
        <v>96</v>
      </c>
    </row>
    <row r="158" spans="1:18" ht="15">
      <c r="A158" s="113"/>
      <c r="B158" s="113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52"/>
      <c r="Q158" s="52"/>
      <c r="R158" s="52"/>
    </row>
    <row r="159" spans="1:18" ht="15">
      <c r="A159" s="114" t="s">
        <v>21</v>
      </c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52"/>
      <c r="Q159" s="52"/>
      <c r="R159" s="52"/>
    </row>
    <row r="160" spans="1:18" ht="15">
      <c r="A160" s="114" t="s">
        <v>179</v>
      </c>
      <c r="B160" s="114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52"/>
      <c r="Q160" s="52"/>
      <c r="R160" s="52"/>
    </row>
    <row r="161" spans="1:18" ht="15">
      <c r="A161" s="41">
        <v>312937</v>
      </c>
      <c r="B161" s="41" t="s">
        <v>180</v>
      </c>
      <c r="C161" s="41" t="s">
        <v>24</v>
      </c>
      <c r="D161" s="41" t="s">
        <v>25</v>
      </c>
      <c r="E161" s="41" t="s">
        <v>181</v>
      </c>
      <c r="F161" s="41" t="s">
        <v>27</v>
      </c>
      <c r="G161" s="41" t="s">
        <v>182</v>
      </c>
      <c r="H161" s="41" t="s">
        <v>53</v>
      </c>
      <c r="I161" s="41" t="s">
        <v>33</v>
      </c>
      <c r="J161" s="42">
        <v>222</v>
      </c>
      <c r="K161" s="42">
        <v>0</v>
      </c>
      <c r="L161" s="42">
        <v>0</v>
      </c>
      <c r="M161" s="43"/>
      <c r="N161" s="44" t="s">
        <v>31</v>
      </c>
      <c r="O161" s="46"/>
      <c r="P161" s="45">
        <v>8</v>
      </c>
      <c r="Q161" s="45">
        <f aca="true" t="shared" si="4" ref="Q161:Q176">P161-K161</f>
        <v>8</v>
      </c>
      <c r="R161" s="45"/>
    </row>
    <row r="162" spans="1:18" ht="15">
      <c r="A162" s="41">
        <v>312940</v>
      </c>
      <c r="B162" s="41" t="s">
        <v>183</v>
      </c>
      <c r="C162" s="41" t="s">
        <v>24</v>
      </c>
      <c r="D162" s="41" t="s">
        <v>25</v>
      </c>
      <c r="E162" s="41" t="s">
        <v>181</v>
      </c>
      <c r="F162" s="41" t="s">
        <v>27</v>
      </c>
      <c r="G162" s="41" t="s">
        <v>182</v>
      </c>
      <c r="H162" s="41" t="s">
        <v>53</v>
      </c>
      <c r="I162" s="41" t="s">
        <v>33</v>
      </c>
      <c r="J162" s="42">
        <v>168</v>
      </c>
      <c r="K162" s="42">
        <v>0</v>
      </c>
      <c r="L162" s="42">
        <v>0</v>
      </c>
      <c r="M162" s="43"/>
      <c r="N162" s="44" t="s">
        <v>31</v>
      </c>
      <c r="O162" s="46"/>
      <c r="P162" s="45">
        <v>6</v>
      </c>
      <c r="Q162" s="45">
        <f t="shared" si="4"/>
        <v>6</v>
      </c>
      <c r="R162" s="45"/>
    </row>
    <row r="163" spans="1:18" ht="15">
      <c r="A163" s="41">
        <v>312941</v>
      </c>
      <c r="B163" s="41" t="s">
        <v>184</v>
      </c>
      <c r="C163" s="41" t="s">
        <v>24</v>
      </c>
      <c r="D163" s="41" t="s">
        <v>25</v>
      </c>
      <c r="E163" s="41" t="s">
        <v>181</v>
      </c>
      <c r="F163" s="41" t="s">
        <v>27</v>
      </c>
      <c r="G163" s="41" t="s">
        <v>182</v>
      </c>
      <c r="H163" s="41" t="s">
        <v>53</v>
      </c>
      <c r="I163" s="41" t="s">
        <v>33</v>
      </c>
      <c r="J163" s="42">
        <v>262</v>
      </c>
      <c r="K163" s="42">
        <v>0</v>
      </c>
      <c r="L163" s="42">
        <v>0</v>
      </c>
      <c r="M163" s="43"/>
      <c r="N163" s="44" t="s">
        <v>31</v>
      </c>
      <c r="O163" s="46"/>
      <c r="P163" s="45">
        <v>10</v>
      </c>
      <c r="Q163" s="45">
        <f t="shared" si="4"/>
        <v>10</v>
      </c>
      <c r="R163" s="45"/>
    </row>
    <row r="164" spans="1:18" ht="15">
      <c r="A164" s="41">
        <v>303253</v>
      </c>
      <c r="B164" s="41" t="s">
        <v>185</v>
      </c>
      <c r="C164" s="41" t="s">
        <v>24</v>
      </c>
      <c r="D164" s="41" t="s">
        <v>25</v>
      </c>
      <c r="E164" s="41" t="s">
        <v>181</v>
      </c>
      <c r="F164" s="41" t="s">
        <v>27</v>
      </c>
      <c r="G164" s="41" t="s">
        <v>182</v>
      </c>
      <c r="H164" s="41" t="s">
        <v>53</v>
      </c>
      <c r="I164" s="41" t="s">
        <v>33</v>
      </c>
      <c r="J164" s="42">
        <v>516</v>
      </c>
      <c r="K164" s="42">
        <v>0</v>
      </c>
      <c r="L164" s="42">
        <v>0</v>
      </c>
      <c r="M164" s="43"/>
      <c r="N164" s="44" t="s">
        <v>31</v>
      </c>
      <c r="O164" s="46"/>
      <c r="P164" s="45">
        <v>19</v>
      </c>
      <c r="Q164" s="45">
        <f t="shared" si="4"/>
        <v>19</v>
      </c>
      <c r="R164" s="45"/>
    </row>
    <row r="165" spans="1:18" ht="15">
      <c r="A165" s="41">
        <v>303252</v>
      </c>
      <c r="B165" s="41" t="s">
        <v>186</v>
      </c>
      <c r="C165" s="41" t="s">
        <v>24</v>
      </c>
      <c r="D165" s="41" t="s">
        <v>25</v>
      </c>
      <c r="E165" s="41" t="s">
        <v>181</v>
      </c>
      <c r="F165" s="41" t="s">
        <v>27</v>
      </c>
      <c r="G165" s="41" t="s">
        <v>182</v>
      </c>
      <c r="H165" s="41" t="s">
        <v>53</v>
      </c>
      <c r="I165" s="41" t="s">
        <v>30</v>
      </c>
      <c r="J165" s="42">
        <v>687</v>
      </c>
      <c r="K165" s="42">
        <v>42</v>
      </c>
      <c r="L165" s="42">
        <v>16.36</v>
      </c>
      <c r="M165" s="43"/>
      <c r="N165" s="44" t="s">
        <v>31</v>
      </c>
      <c r="O165" s="42">
        <v>28.64</v>
      </c>
      <c r="P165" s="45">
        <v>25</v>
      </c>
      <c r="Q165" s="45"/>
      <c r="R165" s="45">
        <f>K165-P165</f>
        <v>17</v>
      </c>
    </row>
    <row r="166" spans="1:18" ht="15">
      <c r="A166" s="41">
        <v>312914</v>
      </c>
      <c r="B166" s="41" t="s">
        <v>187</v>
      </c>
      <c r="C166" s="41" t="s">
        <v>24</v>
      </c>
      <c r="D166" s="41" t="s">
        <v>25</v>
      </c>
      <c r="E166" s="41" t="s">
        <v>181</v>
      </c>
      <c r="F166" s="41" t="s">
        <v>27</v>
      </c>
      <c r="G166" s="41" t="s">
        <v>182</v>
      </c>
      <c r="H166" s="41" t="s">
        <v>53</v>
      </c>
      <c r="I166" s="41" t="s">
        <v>33</v>
      </c>
      <c r="J166" s="42">
        <v>149</v>
      </c>
      <c r="K166" s="42">
        <v>0</v>
      </c>
      <c r="L166" s="42">
        <v>0</v>
      </c>
      <c r="M166" s="43"/>
      <c r="N166" s="44" t="s">
        <v>31</v>
      </c>
      <c r="O166" s="46"/>
      <c r="P166" s="45">
        <v>6</v>
      </c>
      <c r="Q166" s="45">
        <f t="shared" si="4"/>
        <v>6</v>
      </c>
      <c r="R166" s="45"/>
    </row>
    <row r="167" spans="1:18" ht="15">
      <c r="A167" s="41">
        <v>312970</v>
      </c>
      <c r="B167" s="41" t="s">
        <v>188</v>
      </c>
      <c r="C167" s="41" t="s">
        <v>24</v>
      </c>
      <c r="D167" s="41" t="s">
        <v>25</v>
      </c>
      <c r="E167" s="41" t="s">
        <v>181</v>
      </c>
      <c r="F167" s="41" t="s">
        <v>27</v>
      </c>
      <c r="G167" s="41" t="s">
        <v>182</v>
      </c>
      <c r="H167" s="41" t="s">
        <v>53</v>
      </c>
      <c r="I167" s="41" t="s">
        <v>33</v>
      </c>
      <c r="J167" s="42">
        <v>75</v>
      </c>
      <c r="K167" s="42">
        <v>0</v>
      </c>
      <c r="L167" s="42">
        <v>0</v>
      </c>
      <c r="M167" s="43"/>
      <c r="N167" s="44" t="s">
        <v>31</v>
      </c>
      <c r="O167" s="46"/>
      <c r="P167" s="45">
        <v>3</v>
      </c>
      <c r="Q167" s="45">
        <f t="shared" si="4"/>
        <v>3</v>
      </c>
      <c r="R167" s="45"/>
    </row>
    <row r="168" spans="1:18" ht="15">
      <c r="A168" s="41"/>
      <c r="B168" s="41"/>
      <c r="C168" s="41"/>
      <c r="D168" s="41"/>
      <c r="E168" s="41"/>
      <c r="F168" s="41"/>
      <c r="G168" s="41"/>
      <c r="H168" s="41"/>
      <c r="I168" s="41"/>
      <c r="J168" s="47">
        <v>2079</v>
      </c>
      <c r="K168" s="47">
        <v>42</v>
      </c>
      <c r="L168" s="47">
        <v>49.5</v>
      </c>
      <c r="M168" s="54"/>
      <c r="N168" s="44" t="s">
        <v>57</v>
      </c>
      <c r="O168" s="46"/>
      <c r="P168" s="45">
        <v>77</v>
      </c>
      <c r="Q168" s="45">
        <f t="shared" si="4"/>
        <v>35</v>
      </c>
      <c r="R168" s="45"/>
    </row>
    <row r="169" spans="1:18" ht="15">
      <c r="A169" s="41">
        <v>303268</v>
      </c>
      <c r="B169" s="41" t="s">
        <v>189</v>
      </c>
      <c r="C169" s="41" t="s">
        <v>24</v>
      </c>
      <c r="D169" s="41" t="s">
        <v>25</v>
      </c>
      <c r="E169" s="41" t="s">
        <v>181</v>
      </c>
      <c r="F169" s="41" t="s">
        <v>27</v>
      </c>
      <c r="G169" s="41" t="s">
        <v>190</v>
      </c>
      <c r="H169" s="41" t="s">
        <v>53</v>
      </c>
      <c r="I169" s="41" t="s">
        <v>30</v>
      </c>
      <c r="J169" s="53">
        <v>1322</v>
      </c>
      <c r="K169" s="42">
        <v>100</v>
      </c>
      <c r="L169" s="42">
        <v>13.22</v>
      </c>
      <c r="M169" s="43"/>
      <c r="N169" s="44" t="s">
        <v>31</v>
      </c>
      <c r="O169" s="42">
        <v>31.78</v>
      </c>
      <c r="P169" s="45">
        <v>49</v>
      </c>
      <c r="Q169" s="45"/>
      <c r="R169" s="45">
        <f>K169-P169</f>
        <v>51</v>
      </c>
    </row>
    <row r="170" spans="1:18" ht="15">
      <c r="A170" s="41">
        <v>312913</v>
      </c>
      <c r="B170" s="41" t="s">
        <v>191</v>
      </c>
      <c r="C170" s="41" t="s">
        <v>24</v>
      </c>
      <c r="D170" s="41" t="s">
        <v>25</v>
      </c>
      <c r="E170" s="41" t="s">
        <v>181</v>
      </c>
      <c r="F170" s="41" t="s">
        <v>27</v>
      </c>
      <c r="G170" s="41" t="s">
        <v>190</v>
      </c>
      <c r="H170" s="41" t="s">
        <v>53</v>
      </c>
      <c r="I170" s="41" t="s">
        <v>33</v>
      </c>
      <c r="J170" s="42">
        <v>288</v>
      </c>
      <c r="K170" s="42">
        <v>0</v>
      </c>
      <c r="L170" s="42">
        <v>0</v>
      </c>
      <c r="M170" s="43"/>
      <c r="N170" s="44" t="s">
        <v>31</v>
      </c>
      <c r="O170" s="46"/>
      <c r="P170" s="45">
        <v>11</v>
      </c>
      <c r="Q170" s="45">
        <f t="shared" si="4"/>
        <v>11</v>
      </c>
      <c r="R170" s="45"/>
    </row>
    <row r="171" spans="1:18" ht="15">
      <c r="A171" s="41">
        <v>303269</v>
      </c>
      <c r="B171" s="41" t="s">
        <v>192</v>
      </c>
      <c r="C171" s="41" t="s">
        <v>24</v>
      </c>
      <c r="D171" s="41" t="s">
        <v>25</v>
      </c>
      <c r="E171" s="41" t="s">
        <v>181</v>
      </c>
      <c r="F171" s="41" t="s">
        <v>27</v>
      </c>
      <c r="G171" s="41" t="s">
        <v>190</v>
      </c>
      <c r="H171" s="41" t="s">
        <v>53</v>
      </c>
      <c r="I171" s="41" t="s">
        <v>33</v>
      </c>
      <c r="J171" s="42">
        <v>149</v>
      </c>
      <c r="K171" s="42">
        <v>0</v>
      </c>
      <c r="L171" s="42">
        <v>0</v>
      </c>
      <c r="M171" s="43"/>
      <c r="N171" s="44" t="s">
        <v>31</v>
      </c>
      <c r="O171" s="46"/>
      <c r="P171" s="45">
        <v>6</v>
      </c>
      <c r="Q171" s="45">
        <f t="shared" si="4"/>
        <v>6</v>
      </c>
      <c r="R171" s="45"/>
    </row>
    <row r="172" spans="1:18" ht="15">
      <c r="A172" s="41">
        <v>312969</v>
      </c>
      <c r="B172" s="41" t="s">
        <v>193</v>
      </c>
      <c r="C172" s="41" t="s">
        <v>24</v>
      </c>
      <c r="D172" s="41" t="s">
        <v>25</v>
      </c>
      <c r="E172" s="41" t="s">
        <v>181</v>
      </c>
      <c r="F172" s="41" t="s">
        <v>27</v>
      </c>
      <c r="G172" s="41" t="s">
        <v>190</v>
      </c>
      <c r="H172" s="41" t="s">
        <v>53</v>
      </c>
      <c r="I172" s="41" t="s">
        <v>33</v>
      </c>
      <c r="J172" s="42">
        <v>83</v>
      </c>
      <c r="K172" s="42">
        <v>0</v>
      </c>
      <c r="L172" s="42">
        <v>0</v>
      </c>
      <c r="M172" s="43"/>
      <c r="N172" s="44" t="s">
        <v>31</v>
      </c>
      <c r="O172" s="46"/>
      <c r="P172" s="45">
        <v>3</v>
      </c>
      <c r="Q172" s="45">
        <f t="shared" si="4"/>
        <v>3</v>
      </c>
      <c r="R172" s="45"/>
    </row>
    <row r="173" spans="1:18" ht="15">
      <c r="A173" s="41">
        <v>312939</v>
      </c>
      <c r="B173" s="41" t="s">
        <v>194</v>
      </c>
      <c r="C173" s="41" t="s">
        <v>24</v>
      </c>
      <c r="D173" s="41" t="s">
        <v>25</v>
      </c>
      <c r="E173" s="41" t="s">
        <v>181</v>
      </c>
      <c r="F173" s="41" t="s">
        <v>27</v>
      </c>
      <c r="G173" s="41" t="s">
        <v>190</v>
      </c>
      <c r="H173" s="41" t="s">
        <v>53</v>
      </c>
      <c r="I173" s="41" t="s">
        <v>33</v>
      </c>
      <c r="J173" s="42">
        <v>110</v>
      </c>
      <c r="K173" s="42">
        <v>0</v>
      </c>
      <c r="L173" s="42">
        <v>0</v>
      </c>
      <c r="M173" s="43"/>
      <c r="N173" s="44" t="s">
        <v>31</v>
      </c>
      <c r="O173" s="46"/>
      <c r="P173" s="45">
        <v>4</v>
      </c>
      <c r="Q173" s="45">
        <f t="shared" si="4"/>
        <v>4</v>
      </c>
      <c r="R173" s="45"/>
    </row>
    <row r="174" spans="1:18" ht="15">
      <c r="A174" s="41">
        <v>312938</v>
      </c>
      <c r="B174" s="41" t="s">
        <v>195</v>
      </c>
      <c r="C174" s="41" t="s">
        <v>24</v>
      </c>
      <c r="D174" s="41" t="s">
        <v>25</v>
      </c>
      <c r="E174" s="41" t="s">
        <v>181</v>
      </c>
      <c r="F174" s="41" t="s">
        <v>27</v>
      </c>
      <c r="G174" s="41" t="s">
        <v>190</v>
      </c>
      <c r="H174" s="41" t="s">
        <v>53</v>
      </c>
      <c r="I174" s="41" t="s">
        <v>33</v>
      </c>
      <c r="J174" s="42">
        <v>116</v>
      </c>
      <c r="K174" s="42">
        <v>0</v>
      </c>
      <c r="L174" s="42">
        <v>0</v>
      </c>
      <c r="M174" s="43"/>
      <c r="N174" s="44" t="s">
        <v>31</v>
      </c>
      <c r="O174" s="46"/>
      <c r="P174" s="45">
        <v>4</v>
      </c>
      <c r="Q174" s="45">
        <f t="shared" si="4"/>
        <v>4</v>
      </c>
      <c r="R174" s="45"/>
    </row>
    <row r="175" spans="1:18" ht="15">
      <c r="A175" s="41">
        <v>312968</v>
      </c>
      <c r="B175" s="41" t="s">
        <v>196</v>
      </c>
      <c r="C175" s="41" t="s">
        <v>24</v>
      </c>
      <c r="D175" s="41" t="s">
        <v>25</v>
      </c>
      <c r="E175" s="41" t="s">
        <v>181</v>
      </c>
      <c r="F175" s="41" t="s">
        <v>27</v>
      </c>
      <c r="G175" s="41" t="s">
        <v>190</v>
      </c>
      <c r="H175" s="41" t="s">
        <v>53</v>
      </c>
      <c r="I175" s="41" t="s">
        <v>33</v>
      </c>
      <c r="J175" s="42">
        <v>61</v>
      </c>
      <c r="K175" s="42">
        <v>0</v>
      </c>
      <c r="L175" s="42">
        <v>0</v>
      </c>
      <c r="M175" s="43"/>
      <c r="N175" s="44" t="s">
        <v>31</v>
      </c>
      <c r="O175" s="46"/>
      <c r="P175" s="45">
        <v>2</v>
      </c>
      <c r="Q175" s="45">
        <f t="shared" si="4"/>
        <v>2</v>
      </c>
      <c r="R175" s="45"/>
    </row>
    <row r="176" spans="1:18" ht="15">
      <c r="A176" s="41">
        <v>312942</v>
      </c>
      <c r="B176" s="41" t="s">
        <v>197</v>
      </c>
      <c r="C176" s="41" t="s">
        <v>24</v>
      </c>
      <c r="D176" s="41" t="s">
        <v>25</v>
      </c>
      <c r="E176" s="41" t="s">
        <v>181</v>
      </c>
      <c r="F176" s="41" t="s">
        <v>27</v>
      </c>
      <c r="G176" s="41" t="s">
        <v>190</v>
      </c>
      <c r="H176" s="41" t="s">
        <v>53</v>
      </c>
      <c r="I176" s="41" t="s">
        <v>33</v>
      </c>
      <c r="J176" s="42">
        <v>777</v>
      </c>
      <c r="K176" s="42">
        <v>0</v>
      </c>
      <c r="L176" s="42">
        <v>0</v>
      </c>
      <c r="M176" s="43"/>
      <c r="N176" s="44" t="s">
        <v>31</v>
      </c>
      <c r="O176" s="46"/>
      <c r="P176" s="45">
        <v>29</v>
      </c>
      <c r="Q176" s="45">
        <f t="shared" si="4"/>
        <v>29</v>
      </c>
      <c r="R176" s="45"/>
    </row>
    <row r="177" spans="1:18" ht="15">
      <c r="A177" s="113"/>
      <c r="B177" s="113"/>
      <c r="C177" s="113"/>
      <c r="D177" s="113"/>
      <c r="E177" s="113"/>
      <c r="F177" s="113"/>
      <c r="G177" s="113"/>
      <c r="H177" s="113"/>
      <c r="I177" s="47" t="s">
        <v>178</v>
      </c>
      <c r="J177" s="48">
        <v>2906</v>
      </c>
      <c r="K177" s="48">
        <v>100</v>
      </c>
      <c r="L177" s="59">
        <v>29.06</v>
      </c>
      <c r="M177" s="55"/>
      <c r="N177" s="44" t="s">
        <v>94</v>
      </c>
      <c r="O177" s="64"/>
      <c r="P177" s="51">
        <f>SUM(P161:P176)</f>
        <v>262</v>
      </c>
      <c r="Q177" s="51">
        <f>SUM(Q161:Q176)</f>
        <v>146</v>
      </c>
      <c r="R177" s="51">
        <f>SUM(R161:R176)</f>
        <v>68</v>
      </c>
    </row>
    <row r="178" spans="1:18" ht="15">
      <c r="A178" s="113"/>
      <c r="B178" s="11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52"/>
      <c r="Q178" s="52"/>
      <c r="R178" s="52"/>
    </row>
    <row r="179" spans="1:18" ht="15">
      <c r="A179" s="114" t="s">
        <v>21</v>
      </c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52"/>
      <c r="Q179" s="52"/>
      <c r="R179" s="52"/>
    </row>
    <row r="180" spans="1:18" ht="15">
      <c r="A180" s="114" t="s">
        <v>198</v>
      </c>
      <c r="B180" s="114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52"/>
      <c r="Q180" s="52"/>
      <c r="R180" s="52"/>
    </row>
    <row r="181" spans="1:18" ht="15">
      <c r="A181" s="41">
        <v>303271</v>
      </c>
      <c r="B181" s="41" t="s">
        <v>199</v>
      </c>
      <c r="C181" s="41" t="s">
        <v>24</v>
      </c>
      <c r="D181" s="41" t="s">
        <v>25</v>
      </c>
      <c r="E181" s="41" t="s">
        <v>200</v>
      </c>
      <c r="F181" s="41" t="s">
        <v>27</v>
      </c>
      <c r="G181" s="41" t="s">
        <v>98</v>
      </c>
      <c r="H181" s="41" t="s">
        <v>29</v>
      </c>
      <c r="I181" s="41" t="s">
        <v>33</v>
      </c>
      <c r="J181" s="42">
        <v>284</v>
      </c>
      <c r="K181" s="42">
        <v>1</v>
      </c>
      <c r="L181" s="42">
        <v>284</v>
      </c>
      <c r="M181" s="43"/>
      <c r="N181" s="44" t="s">
        <v>31</v>
      </c>
      <c r="O181" s="42">
        <v>-239</v>
      </c>
      <c r="P181" s="45">
        <v>11</v>
      </c>
      <c r="Q181" s="45">
        <f aca="true" t="shared" si="5" ref="Q181:Q191">P181-K181</f>
        <v>10</v>
      </c>
      <c r="R181" s="45"/>
    </row>
    <row r="182" spans="1:18" ht="15">
      <c r="A182" s="41">
        <v>303270</v>
      </c>
      <c r="B182" s="41" t="s">
        <v>201</v>
      </c>
      <c r="C182" s="41" t="s">
        <v>24</v>
      </c>
      <c r="D182" s="41" t="s">
        <v>25</v>
      </c>
      <c r="E182" s="41" t="s">
        <v>200</v>
      </c>
      <c r="F182" s="41" t="s">
        <v>27</v>
      </c>
      <c r="G182" s="41" t="s">
        <v>98</v>
      </c>
      <c r="H182" s="41" t="s">
        <v>29</v>
      </c>
      <c r="I182" s="41" t="s">
        <v>30</v>
      </c>
      <c r="J182" s="53">
        <v>1051</v>
      </c>
      <c r="K182" s="42">
        <v>71</v>
      </c>
      <c r="L182" s="42">
        <v>14.8</v>
      </c>
      <c r="M182" s="43"/>
      <c r="N182" s="44" t="s">
        <v>31</v>
      </c>
      <c r="O182" s="42">
        <v>30.2</v>
      </c>
      <c r="P182" s="45">
        <v>39</v>
      </c>
      <c r="Q182" s="45"/>
      <c r="R182" s="45">
        <f>K182-P182</f>
        <v>32</v>
      </c>
    </row>
    <row r="183" spans="1:18" ht="15">
      <c r="A183" s="41">
        <v>312943</v>
      </c>
      <c r="B183" s="41" t="s">
        <v>202</v>
      </c>
      <c r="C183" s="41" t="s">
        <v>24</v>
      </c>
      <c r="D183" s="41" t="s">
        <v>25</v>
      </c>
      <c r="E183" s="41" t="s">
        <v>200</v>
      </c>
      <c r="F183" s="41" t="s">
        <v>27</v>
      </c>
      <c r="G183" s="41" t="s">
        <v>98</v>
      </c>
      <c r="H183" s="41" t="s">
        <v>29</v>
      </c>
      <c r="I183" s="41" t="s">
        <v>33</v>
      </c>
      <c r="J183" s="42">
        <v>268</v>
      </c>
      <c r="K183" s="42">
        <v>0</v>
      </c>
      <c r="L183" s="42">
        <v>0</v>
      </c>
      <c r="M183" s="43"/>
      <c r="N183" s="44" t="s">
        <v>31</v>
      </c>
      <c r="O183" s="46"/>
      <c r="P183" s="45">
        <v>10</v>
      </c>
      <c r="Q183" s="45">
        <f t="shared" si="5"/>
        <v>10</v>
      </c>
      <c r="R183" s="45"/>
    </row>
    <row r="184" spans="1:18" ht="15">
      <c r="A184" s="41">
        <v>312907</v>
      </c>
      <c r="B184" s="41" t="s">
        <v>203</v>
      </c>
      <c r="C184" s="41" t="s">
        <v>24</v>
      </c>
      <c r="D184" s="41" t="s">
        <v>25</v>
      </c>
      <c r="E184" s="41" t="s">
        <v>200</v>
      </c>
      <c r="F184" s="41" t="s">
        <v>27</v>
      </c>
      <c r="G184" s="41" t="s">
        <v>98</v>
      </c>
      <c r="H184" s="41" t="s">
        <v>29</v>
      </c>
      <c r="I184" s="41" t="s">
        <v>33</v>
      </c>
      <c r="J184" s="42">
        <v>123</v>
      </c>
      <c r="K184" s="42">
        <v>0</v>
      </c>
      <c r="L184" s="42">
        <v>0</v>
      </c>
      <c r="M184" s="43"/>
      <c r="N184" s="44" t="s">
        <v>31</v>
      </c>
      <c r="O184" s="46"/>
      <c r="P184" s="45">
        <v>5</v>
      </c>
      <c r="Q184" s="45">
        <f t="shared" si="5"/>
        <v>5</v>
      </c>
      <c r="R184" s="45"/>
    </row>
    <row r="185" spans="1:18" ht="15">
      <c r="A185" s="41">
        <v>312901</v>
      </c>
      <c r="B185" s="41" t="s">
        <v>204</v>
      </c>
      <c r="C185" s="41" t="s">
        <v>24</v>
      </c>
      <c r="D185" s="41" t="s">
        <v>25</v>
      </c>
      <c r="E185" s="41" t="s">
        <v>200</v>
      </c>
      <c r="F185" s="41" t="s">
        <v>27</v>
      </c>
      <c r="G185" s="41" t="s">
        <v>98</v>
      </c>
      <c r="H185" s="41" t="s">
        <v>29</v>
      </c>
      <c r="I185" s="41" t="s">
        <v>33</v>
      </c>
      <c r="J185" s="42">
        <v>178</v>
      </c>
      <c r="K185" s="42">
        <v>0</v>
      </c>
      <c r="L185" s="42">
        <v>0</v>
      </c>
      <c r="M185" s="43"/>
      <c r="N185" s="44" t="s">
        <v>31</v>
      </c>
      <c r="O185" s="46"/>
      <c r="P185" s="45">
        <v>7</v>
      </c>
      <c r="Q185" s="45">
        <f t="shared" si="5"/>
        <v>7</v>
      </c>
      <c r="R185" s="45"/>
    </row>
    <row r="186" spans="1:18" ht="15">
      <c r="A186" s="41">
        <v>303272</v>
      </c>
      <c r="B186" s="41" t="s">
        <v>205</v>
      </c>
      <c r="C186" s="41" t="s">
        <v>24</v>
      </c>
      <c r="D186" s="41" t="s">
        <v>25</v>
      </c>
      <c r="E186" s="41" t="s">
        <v>200</v>
      </c>
      <c r="F186" s="41" t="s">
        <v>27</v>
      </c>
      <c r="G186" s="41" t="s">
        <v>98</v>
      </c>
      <c r="H186" s="41" t="s">
        <v>29</v>
      </c>
      <c r="I186" s="41" t="s">
        <v>33</v>
      </c>
      <c r="J186" s="42">
        <v>239</v>
      </c>
      <c r="K186" s="42">
        <v>0</v>
      </c>
      <c r="L186" s="42">
        <v>0</v>
      </c>
      <c r="M186" s="43"/>
      <c r="N186" s="44" t="s">
        <v>31</v>
      </c>
      <c r="O186" s="46"/>
      <c r="P186" s="45">
        <v>9</v>
      </c>
      <c r="Q186" s="45">
        <f t="shared" si="5"/>
        <v>9</v>
      </c>
      <c r="R186" s="45"/>
    </row>
    <row r="187" spans="1:18" ht="15">
      <c r="A187" s="41">
        <v>312945</v>
      </c>
      <c r="B187" s="41" t="s">
        <v>206</v>
      </c>
      <c r="C187" s="41" t="s">
        <v>24</v>
      </c>
      <c r="D187" s="41" t="s">
        <v>25</v>
      </c>
      <c r="E187" s="41" t="s">
        <v>200</v>
      </c>
      <c r="F187" s="41" t="s">
        <v>27</v>
      </c>
      <c r="G187" s="41" t="s">
        <v>98</v>
      </c>
      <c r="H187" s="41" t="s">
        <v>29</v>
      </c>
      <c r="I187" s="41" t="s">
        <v>33</v>
      </c>
      <c r="J187" s="42">
        <v>137</v>
      </c>
      <c r="K187" s="42">
        <v>0</v>
      </c>
      <c r="L187" s="42">
        <v>0</v>
      </c>
      <c r="M187" s="43"/>
      <c r="N187" s="44" t="s">
        <v>31</v>
      </c>
      <c r="O187" s="46"/>
      <c r="P187" s="45">
        <v>5</v>
      </c>
      <c r="Q187" s="45">
        <f t="shared" si="5"/>
        <v>5</v>
      </c>
      <c r="R187" s="45"/>
    </row>
    <row r="188" spans="1:18" ht="15">
      <c r="A188" s="41">
        <v>312946</v>
      </c>
      <c r="B188" s="41" t="s">
        <v>207</v>
      </c>
      <c r="C188" s="41" t="s">
        <v>24</v>
      </c>
      <c r="D188" s="41" t="s">
        <v>25</v>
      </c>
      <c r="E188" s="41" t="s">
        <v>200</v>
      </c>
      <c r="F188" s="41" t="s">
        <v>27</v>
      </c>
      <c r="G188" s="41" t="s">
        <v>98</v>
      </c>
      <c r="H188" s="41" t="s">
        <v>29</v>
      </c>
      <c r="I188" s="41" t="s">
        <v>33</v>
      </c>
      <c r="J188" s="42">
        <v>164</v>
      </c>
      <c r="K188" s="42">
        <v>0</v>
      </c>
      <c r="L188" s="42">
        <v>0</v>
      </c>
      <c r="M188" s="43"/>
      <c r="N188" s="44" t="s">
        <v>31</v>
      </c>
      <c r="O188" s="46"/>
      <c r="P188" s="45">
        <v>6</v>
      </c>
      <c r="Q188" s="45">
        <f t="shared" si="5"/>
        <v>6</v>
      </c>
      <c r="R188" s="45"/>
    </row>
    <row r="189" spans="1:18" ht="15">
      <c r="A189" s="41">
        <v>312953</v>
      </c>
      <c r="B189" s="41" t="s">
        <v>208</v>
      </c>
      <c r="C189" s="41" t="s">
        <v>24</v>
      </c>
      <c r="D189" s="41" t="s">
        <v>25</v>
      </c>
      <c r="E189" s="41" t="s">
        <v>200</v>
      </c>
      <c r="F189" s="41" t="s">
        <v>27</v>
      </c>
      <c r="G189" s="41" t="s">
        <v>98</v>
      </c>
      <c r="H189" s="41" t="s">
        <v>29</v>
      </c>
      <c r="I189" s="41" t="s">
        <v>44</v>
      </c>
      <c r="J189" s="42">
        <v>188</v>
      </c>
      <c r="K189" s="42">
        <v>0</v>
      </c>
      <c r="L189" s="42">
        <v>0</v>
      </c>
      <c r="M189" s="43"/>
      <c r="N189" s="44" t="s">
        <v>31</v>
      </c>
      <c r="O189" s="46"/>
      <c r="P189" s="45">
        <v>7</v>
      </c>
      <c r="Q189" s="45">
        <f t="shared" si="5"/>
        <v>7</v>
      </c>
      <c r="R189" s="45"/>
    </row>
    <row r="190" spans="1:18" ht="15">
      <c r="A190" s="41">
        <v>312944</v>
      </c>
      <c r="B190" s="41" t="s">
        <v>209</v>
      </c>
      <c r="C190" s="41" t="s">
        <v>24</v>
      </c>
      <c r="D190" s="41" t="s">
        <v>25</v>
      </c>
      <c r="E190" s="41" t="s">
        <v>200</v>
      </c>
      <c r="F190" s="41" t="s">
        <v>27</v>
      </c>
      <c r="G190" s="41" t="s">
        <v>98</v>
      </c>
      <c r="H190" s="41" t="s">
        <v>29</v>
      </c>
      <c r="I190" s="41" t="s">
        <v>33</v>
      </c>
      <c r="J190" s="42">
        <v>119</v>
      </c>
      <c r="K190" s="42">
        <v>0</v>
      </c>
      <c r="L190" s="42">
        <v>0</v>
      </c>
      <c r="M190" s="43"/>
      <c r="N190" s="44" t="s">
        <v>31</v>
      </c>
      <c r="O190" s="46"/>
      <c r="P190" s="45">
        <v>4</v>
      </c>
      <c r="Q190" s="45">
        <f t="shared" si="5"/>
        <v>4</v>
      </c>
      <c r="R190" s="45"/>
    </row>
    <row r="191" spans="1:18" ht="15">
      <c r="A191" s="41">
        <v>312948</v>
      </c>
      <c r="B191" s="41" t="s">
        <v>210</v>
      </c>
      <c r="C191" s="41" t="s">
        <v>24</v>
      </c>
      <c r="D191" s="41" t="s">
        <v>25</v>
      </c>
      <c r="E191" s="41" t="s">
        <v>200</v>
      </c>
      <c r="F191" s="41" t="s">
        <v>27</v>
      </c>
      <c r="G191" s="41" t="s">
        <v>98</v>
      </c>
      <c r="H191" s="41" t="s">
        <v>29</v>
      </c>
      <c r="I191" s="41" t="s">
        <v>33</v>
      </c>
      <c r="J191" s="42">
        <v>106</v>
      </c>
      <c r="K191" s="42">
        <v>0</v>
      </c>
      <c r="L191" s="42">
        <v>0</v>
      </c>
      <c r="M191" s="43"/>
      <c r="N191" s="44" t="s">
        <v>31</v>
      </c>
      <c r="O191" s="46"/>
      <c r="P191" s="45">
        <v>4</v>
      </c>
      <c r="Q191" s="45">
        <f t="shared" si="5"/>
        <v>4</v>
      </c>
      <c r="R191" s="45"/>
    </row>
    <row r="192" spans="1:18" ht="15">
      <c r="A192" s="113"/>
      <c r="B192" s="113"/>
      <c r="C192" s="113"/>
      <c r="D192" s="113"/>
      <c r="E192" s="113"/>
      <c r="F192" s="113"/>
      <c r="G192" s="113"/>
      <c r="H192" s="113"/>
      <c r="I192" s="47" t="s">
        <v>211</v>
      </c>
      <c r="J192" s="48">
        <v>2857</v>
      </c>
      <c r="K192" s="64">
        <v>72</v>
      </c>
      <c r="L192" s="64">
        <v>39.68</v>
      </c>
      <c r="M192" s="57"/>
      <c r="N192" s="44" t="s">
        <v>107</v>
      </c>
      <c r="O192" s="64"/>
      <c r="P192" s="51">
        <f>SUM(P181:P191)</f>
        <v>107</v>
      </c>
      <c r="Q192" s="51">
        <f>SUM(Q181:Q191)</f>
        <v>67</v>
      </c>
      <c r="R192" s="51">
        <f>SUM(R181:R191)</f>
        <v>32</v>
      </c>
    </row>
    <row r="193" spans="1:18" ht="15">
      <c r="A193" s="113"/>
      <c r="B193" s="113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52"/>
      <c r="Q193" s="52"/>
      <c r="R193" s="52"/>
    </row>
    <row r="194" spans="1:18" ht="15">
      <c r="A194" s="114" t="s">
        <v>21</v>
      </c>
      <c r="B194" s="114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52"/>
      <c r="Q194" s="52"/>
      <c r="R194" s="52"/>
    </row>
    <row r="195" spans="1:18" ht="15">
      <c r="A195" s="114" t="s">
        <v>212</v>
      </c>
      <c r="B195" s="114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52"/>
      <c r="Q195" s="52"/>
      <c r="R195" s="52"/>
    </row>
    <row r="196" spans="1:18" ht="15">
      <c r="A196" s="41">
        <v>303290</v>
      </c>
      <c r="B196" s="41" t="s">
        <v>213</v>
      </c>
      <c r="C196" s="41" t="s">
        <v>24</v>
      </c>
      <c r="D196" s="41" t="s">
        <v>25</v>
      </c>
      <c r="E196" s="41" t="s">
        <v>214</v>
      </c>
      <c r="F196" s="41" t="s">
        <v>27</v>
      </c>
      <c r="G196" s="41" t="s">
        <v>215</v>
      </c>
      <c r="H196" s="41" t="s">
        <v>42</v>
      </c>
      <c r="I196" s="41" t="s">
        <v>33</v>
      </c>
      <c r="J196" s="42">
        <v>419</v>
      </c>
      <c r="K196" s="42">
        <v>2</v>
      </c>
      <c r="L196" s="42">
        <v>209.5</v>
      </c>
      <c r="M196" s="43"/>
      <c r="N196" s="44" t="s">
        <v>31</v>
      </c>
      <c r="O196" s="42">
        <v>-164.5</v>
      </c>
      <c r="P196" s="45">
        <v>16</v>
      </c>
      <c r="Q196" s="45">
        <f>P196-K196</f>
        <v>14</v>
      </c>
      <c r="R196" s="45"/>
    </row>
    <row r="197" spans="1:18" ht="15">
      <c r="A197" s="41">
        <v>303261</v>
      </c>
      <c r="B197" s="41" t="s">
        <v>216</v>
      </c>
      <c r="C197" s="41" t="s">
        <v>24</v>
      </c>
      <c r="D197" s="41" t="s">
        <v>25</v>
      </c>
      <c r="E197" s="41" t="s">
        <v>214</v>
      </c>
      <c r="F197" s="41" t="s">
        <v>27</v>
      </c>
      <c r="G197" s="41" t="s">
        <v>215</v>
      </c>
      <c r="H197" s="41" t="s">
        <v>42</v>
      </c>
      <c r="I197" s="41" t="s">
        <v>44</v>
      </c>
      <c r="J197" s="42">
        <v>156</v>
      </c>
      <c r="K197" s="42">
        <v>8</v>
      </c>
      <c r="L197" s="42">
        <v>19.5</v>
      </c>
      <c r="M197" s="43"/>
      <c r="N197" s="44" t="s">
        <v>31</v>
      </c>
      <c r="O197" s="42">
        <v>25.5</v>
      </c>
      <c r="P197" s="45">
        <v>6</v>
      </c>
      <c r="Q197" s="45"/>
      <c r="R197" s="45">
        <f>K197-P197</f>
        <v>2</v>
      </c>
    </row>
    <row r="198" spans="1:18" ht="15">
      <c r="A198" s="41">
        <v>303289</v>
      </c>
      <c r="B198" s="41" t="s">
        <v>217</v>
      </c>
      <c r="C198" s="41" t="s">
        <v>24</v>
      </c>
      <c r="D198" s="41" t="s">
        <v>25</v>
      </c>
      <c r="E198" s="41" t="s">
        <v>214</v>
      </c>
      <c r="F198" s="41" t="s">
        <v>27</v>
      </c>
      <c r="G198" s="41" t="s">
        <v>215</v>
      </c>
      <c r="H198" s="41" t="s">
        <v>42</v>
      </c>
      <c r="I198" s="41" t="s">
        <v>30</v>
      </c>
      <c r="J198" s="42">
        <v>523</v>
      </c>
      <c r="K198" s="42">
        <v>27</v>
      </c>
      <c r="L198" s="42">
        <v>19.37</v>
      </c>
      <c r="M198" s="43"/>
      <c r="N198" s="44" t="s">
        <v>31</v>
      </c>
      <c r="O198" s="42">
        <v>25.63</v>
      </c>
      <c r="P198" s="45">
        <v>19</v>
      </c>
      <c r="Q198" s="45"/>
      <c r="R198" s="45">
        <f>K198-P198</f>
        <v>8</v>
      </c>
    </row>
    <row r="199" spans="1:18" ht="15">
      <c r="A199" s="41">
        <v>312950</v>
      </c>
      <c r="B199" s="41" t="s">
        <v>218</v>
      </c>
      <c r="C199" s="41" t="s">
        <v>24</v>
      </c>
      <c r="D199" s="41" t="s">
        <v>25</v>
      </c>
      <c r="E199" s="41" t="s">
        <v>214</v>
      </c>
      <c r="F199" s="41" t="s">
        <v>27</v>
      </c>
      <c r="G199" s="41" t="s">
        <v>215</v>
      </c>
      <c r="H199" s="41" t="s">
        <v>42</v>
      </c>
      <c r="I199" s="41" t="s">
        <v>33</v>
      </c>
      <c r="J199" s="42">
        <v>86</v>
      </c>
      <c r="K199" s="42">
        <v>0</v>
      </c>
      <c r="L199" s="42">
        <v>0</v>
      </c>
      <c r="M199" s="43"/>
      <c r="N199" s="44" t="s">
        <v>31</v>
      </c>
      <c r="O199" s="46"/>
      <c r="P199" s="45">
        <v>3</v>
      </c>
      <c r="Q199" s="45">
        <f>P199-K199</f>
        <v>3</v>
      </c>
      <c r="R199" s="45"/>
    </row>
    <row r="200" spans="1:18" ht="15">
      <c r="A200" s="113"/>
      <c r="B200" s="113"/>
      <c r="C200" s="113"/>
      <c r="D200" s="113"/>
      <c r="E200" s="113"/>
      <c r="F200" s="113"/>
      <c r="G200" s="113"/>
      <c r="H200" s="113"/>
      <c r="I200" s="47" t="s">
        <v>36</v>
      </c>
      <c r="J200" s="48">
        <v>1184</v>
      </c>
      <c r="K200" s="64">
        <v>37</v>
      </c>
      <c r="L200" s="64">
        <v>32</v>
      </c>
      <c r="M200" s="50"/>
      <c r="N200" s="44" t="s">
        <v>37</v>
      </c>
      <c r="O200" s="64"/>
      <c r="P200" s="51">
        <f>SUM(P196:P199)</f>
        <v>44</v>
      </c>
      <c r="Q200" s="51">
        <f>SUM(Q196:Q199)</f>
        <v>17</v>
      </c>
      <c r="R200" s="51">
        <f>SUM(R196:R199)</f>
        <v>10</v>
      </c>
    </row>
    <row r="201" spans="1:18" ht="15">
      <c r="A201" s="113"/>
      <c r="B201" s="113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52"/>
      <c r="Q201" s="52"/>
      <c r="R201" s="52"/>
    </row>
    <row r="202" spans="1:18" ht="15">
      <c r="A202" s="114" t="s">
        <v>21</v>
      </c>
      <c r="B202" s="114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52"/>
      <c r="Q202" s="52"/>
      <c r="R202" s="52"/>
    </row>
    <row r="203" spans="1:18" ht="15">
      <c r="A203" s="114" t="s">
        <v>219</v>
      </c>
      <c r="B203" s="114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52"/>
      <c r="Q203" s="52"/>
      <c r="R203" s="52"/>
    </row>
    <row r="204" spans="1:18" ht="15">
      <c r="A204" s="41">
        <v>312908</v>
      </c>
      <c r="B204" s="41" t="s">
        <v>220</v>
      </c>
      <c r="C204" s="41" t="s">
        <v>24</v>
      </c>
      <c r="D204" s="41" t="s">
        <v>25</v>
      </c>
      <c r="E204" s="41" t="s">
        <v>221</v>
      </c>
      <c r="F204" s="41" t="s">
        <v>27</v>
      </c>
      <c r="G204" s="41" t="s">
        <v>222</v>
      </c>
      <c r="H204" s="41" t="s">
        <v>53</v>
      </c>
      <c r="I204" s="41" t="s">
        <v>33</v>
      </c>
      <c r="J204" s="42">
        <v>359</v>
      </c>
      <c r="K204" s="42">
        <v>1</v>
      </c>
      <c r="L204" s="42">
        <v>359</v>
      </c>
      <c r="M204" s="43"/>
      <c r="N204" s="44" t="s">
        <v>31</v>
      </c>
      <c r="O204" s="42">
        <v>-314</v>
      </c>
      <c r="P204" s="45">
        <v>13</v>
      </c>
      <c r="Q204" s="45">
        <f>P204-K204</f>
        <v>12</v>
      </c>
      <c r="R204" s="45"/>
    </row>
    <row r="205" spans="1:18" ht="15">
      <c r="A205" s="41">
        <v>303262</v>
      </c>
      <c r="B205" s="41" t="s">
        <v>223</v>
      </c>
      <c r="C205" s="41" t="s">
        <v>24</v>
      </c>
      <c r="D205" s="41" t="s">
        <v>25</v>
      </c>
      <c r="E205" s="41" t="s">
        <v>221</v>
      </c>
      <c r="F205" s="41" t="s">
        <v>27</v>
      </c>
      <c r="G205" s="41" t="s">
        <v>222</v>
      </c>
      <c r="H205" s="41" t="s">
        <v>53</v>
      </c>
      <c r="I205" s="41" t="s">
        <v>44</v>
      </c>
      <c r="J205" s="42">
        <v>429</v>
      </c>
      <c r="K205" s="42">
        <v>16</v>
      </c>
      <c r="L205" s="42">
        <v>26.81</v>
      </c>
      <c r="M205" s="43"/>
      <c r="N205" s="44" t="s">
        <v>31</v>
      </c>
      <c r="O205" s="42">
        <v>18.19</v>
      </c>
      <c r="P205" s="45">
        <v>16</v>
      </c>
      <c r="Q205" s="45"/>
      <c r="R205" s="45"/>
    </row>
    <row r="206" spans="1:18" ht="15">
      <c r="A206" s="41">
        <v>303291</v>
      </c>
      <c r="B206" s="41" t="s">
        <v>224</v>
      </c>
      <c r="C206" s="41" t="s">
        <v>24</v>
      </c>
      <c r="D206" s="41" t="s">
        <v>25</v>
      </c>
      <c r="E206" s="41" t="s">
        <v>221</v>
      </c>
      <c r="F206" s="41" t="s">
        <v>27</v>
      </c>
      <c r="G206" s="41" t="s">
        <v>222</v>
      </c>
      <c r="H206" s="41" t="s">
        <v>53</v>
      </c>
      <c r="I206" s="41" t="s">
        <v>30</v>
      </c>
      <c r="J206" s="53">
        <v>1009</v>
      </c>
      <c r="K206" s="42">
        <v>40</v>
      </c>
      <c r="L206" s="42">
        <v>25.23</v>
      </c>
      <c r="M206" s="43"/>
      <c r="N206" s="44" t="s">
        <v>31</v>
      </c>
      <c r="O206" s="42">
        <v>19.78</v>
      </c>
      <c r="P206" s="45">
        <v>37</v>
      </c>
      <c r="Q206" s="45"/>
      <c r="R206" s="45">
        <f>K206-P206</f>
        <v>3</v>
      </c>
    </row>
    <row r="207" spans="1:18" ht="15">
      <c r="A207" s="41">
        <v>312958</v>
      </c>
      <c r="B207" s="41" t="s">
        <v>225</v>
      </c>
      <c r="C207" s="41" t="s">
        <v>24</v>
      </c>
      <c r="D207" s="41" t="s">
        <v>25</v>
      </c>
      <c r="E207" s="41" t="s">
        <v>221</v>
      </c>
      <c r="F207" s="41" t="s">
        <v>27</v>
      </c>
      <c r="G207" s="41" t="s">
        <v>222</v>
      </c>
      <c r="H207" s="41" t="s">
        <v>53</v>
      </c>
      <c r="I207" s="41" t="s">
        <v>33</v>
      </c>
      <c r="J207" s="42">
        <v>67</v>
      </c>
      <c r="K207" s="42">
        <v>0</v>
      </c>
      <c r="L207" s="42">
        <v>0</v>
      </c>
      <c r="M207" s="43"/>
      <c r="N207" s="44" t="s">
        <v>31</v>
      </c>
      <c r="O207" s="46"/>
      <c r="P207" s="45">
        <v>2</v>
      </c>
      <c r="Q207" s="45">
        <f>P207-K207</f>
        <v>2</v>
      </c>
      <c r="R207" s="45"/>
    </row>
    <row r="208" spans="1:18" ht="15">
      <c r="A208" s="113"/>
      <c r="B208" s="113"/>
      <c r="C208" s="113"/>
      <c r="D208" s="113"/>
      <c r="E208" s="113"/>
      <c r="F208" s="113"/>
      <c r="G208" s="113"/>
      <c r="H208" s="113"/>
      <c r="I208" s="47" t="s">
        <v>36</v>
      </c>
      <c r="J208" s="48">
        <v>1864</v>
      </c>
      <c r="K208" s="64">
        <v>57</v>
      </c>
      <c r="L208" s="64">
        <v>32.7</v>
      </c>
      <c r="M208" s="50"/>
      <c r="N208" s="44" t="s">
        <v>37</v>
      </c>
      <c r="O208" s="64"/>
      <c r="P208" s="51">
        <f>SUM(P204:P207)</f>
        <v>68</v>
      </c>
      <c r="Q208" s="51">
        <f>SUM(Q204:Q207)</f>
        <v>14</v>
      </c>
      <c r="R208" s="51">
        <f>SUM(R204:R207)</f>
        <v>3</v>
      </c>
    </row>
    <row r="209" spans="1:18" ht="15">
      <c r="A209" s="113"/>
      <c r="B209" s="113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52"/>
      <c r="Q209" s="52"/>
      <c r="R209" s="52"/>
    </row>
    <row r="210" spans="1:18" ht="15">
      <c r="A210" s="114" t="s">
        <v>21</v>
      </c>
      <c r="B210" s="114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52"/>
      <c r="Q210" s="52"/>
      <c r="R210" s="52"/>
    </row>
    <row r="211" spans="1:18" ht="15">
      <c r="A211" s="114" t="s">
        <v>226</v>
      </c>
      <c r="B211" s="114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52"/>
      <c r="Q211" s="52"/>
      <c r="R211" s="52"/>
    </row>
    <row r="212" spans="1:18" ht="15">
      <c r="A212" s="41">
        <v>303292</v>
      </c>
      <c r="B212" s="41" t="s">
        <v>227</v>
      </c>
      <c r="C212" s="41" t="s">
        <v>24</v>
      </c>
      <c r="D212" s="41" t="s">
        <v>25</v>
      </c>
      <c r="E212" s="41" t="s">
        <v>228</v>
      </c>
      <c r="F212" s="41" t="s">
        <v>27</v>
      </c>
      <c r="G212" s="41" t="s">
        <v>229</v>
      </c>
      <c r="H212" s="41" t="s">
        <v>42</v>
      </c>
      <c r="I212" s="41" t="s">
        <v>33</v>
      </c>
      <c r="J212" s="53">
        <v>1355</v>
      </c>
      <c r="K212" s="42">
        <v>1</v>
      </c>
      <c r="L212" s="60">
        <v>1355</v>
      </c>
      <c r="M212" s="43"/>
      <c r="N212" s="44" t="s">
        <v>31</v>
      </c>
      <c r="O212" s="42">
        <v>-1310</v>
      </c>
      <c r="P212" s="45">
        <v>50</v>
      </c>
      <c r="Q212" s="45">
        <f>P212-K212</f>
        <v>49</v>
      </c>
      <c r="R212" s="45"/>
    </row>
    <row r="213" spans="1:18" ht="15">
      <c r="A213" s="41">
        <v>303275</v>
      </c>
      <c r="B213" s="41" t="s">
        <v>230</v>
      </c>
      <c r="C213" s="41" t="s">
        <v>24</v>
      </c>
      <c r="D213" s="41" t="s">
        <v>25</v>
      </c>
      <c r="E213" s="41" t="s">
        <v>228</v>
      </c>
      <c r="F213" s="41" t="s">
        <v>27</v>
      </c>
      <c r="G213" s="41" t="s">
        <v>229</v>
      </c>
      <c r="H213" s="41" t="s">
        <v>42</v>
      </c>
      <c r="I213" s="41" t="s">
        <v>30</v>
      </c>
      <c r="J213" s="42">
        <v>515</v>
      </c>
      <c r="K213" s="42">
        <v>47</v>
      </c>
      <c r="L213" s="42">
        <v>10.96</v>
      </c>
      <c r="M213" s="43"/>
      <c r="N213" s="44" t="s">
        <v>31</v>
      </c>
      <c r="O213" s="42">
        <v>34.04</v>
      </c>
      <c r="P213" s="45">
        <v>19</v>
      </c>
      <c r="Q213" s="45"/>
      <c r="R213" s="45">
        <f>K213-P213</f>
        <v>28</v>
      </c>
    </row>
    <row r="214" spans="1:18" ht="15">
      <c r="A214" s="41">
        <v>312904</v>
      </c>
      <c r="B214" s="41" t="s">
        <v>231</v>
      </c>
      <c r="C214" s="41" t="s">
        <v>24</v>
      </c>
      <c r="D214" s="41" t="s">
        <v>25</v>
      </c>
      <c r="E214" s="41" t="s">
        <v>228</v>
      </c>
      <c r="F214" s="41" t="s">
        <v>27</v>
      </c>
      <c r="G214" s="41" t="s">
        <v>229</v>
      </c>
      <c r="H214" s="41" t="s">
        <v>42</v>
      </c>
      <c r="I214" s="41" t="s">
        <v>33</v>
      </c>
      <c r="J214" s="42">
        <v>323</v>
      </c>
      <c r="K214" s="42">
        <v>0</v>
      </c>
      <c r="L214" s="42">
        <v>0</v>
      </c>
      <c r="M214" s="43"/>
      <c r="N214" s="44" t="s">
        <v>31</v>
      </c>
      <c r="O214" s="46"/>
      <c r="P214" s="45">
        <v>12</v>
      </c>
      <c r="Q214" s="45">
        <f>P214-K214</f>
        <v>12</v>
      </c>
      <c r="R214" s="45"/>
    </row>
    <row r="215" spans="1:18" ht="15">
      <c r="A215" s="41">
        <v>312960</v>
      </c>
      <c r="B215" s="41" t="s">
        <v>232</v>
      </c>
      <c r="C215" s="41" t="s">
        <v>24</v>
      </c>
      <c r="D215" s="41" t="s">
        <v>25</v>
      </c>
      <c r="E215" s="41" t="s">
        <v>228</v>
      </c>
      <c r="F215" s="41" t="s">
        <v>27</v>
      </c>
      <c r="G215" s="41" t="s">
        <v>229</v>
      </c>
      <c r="H215" s="41" t="s">
        <v>42</v>
      </c>
      <c r="I215" s="41" t="s">
        <v>44</v>
      </c>
      <c r="J215" s="42">
        <v>169</v>
      </c>
      <c r="K215" s="42">
        <v>0</v>
      </c>
      <c r="L215" s="42">
        <v>0</v>
      </c>
      <c r="M215" s="43"/>
      <c r="N215" s="44" t="s">
        <v>31</v>
      </c>
      <c r="O215" s="46"/>
      <c r="P215" s="45">
        <v>6</v>
      </c>
      <c r="Q215" s="45">
        <f>P215-K215</f>
        <v>6</v>
      </c>
      <c r="R215" s="45"/>
    </row>
    <row r="216" spans="1:18" ht="15">
      <c r="A216" s="113"/>
      <c r="B216" s="113"/>
      <c r="C216" s="113"/>
      <c r="D216" s="113"/>
      <c r="E216" s="113"/>
      <c r="F216" s="113"/>
      <c r="G216" s="113"/>
      <c r="H216" s="113"/>
      <c r="I216" s="47" t="s">
        <v>36</v>
      </c>
      <c r="J216" s="48">
        <v>2362</v>
      </c>
      <c r="K216" s="64">
        <v>48</v>
      </c>
      <c r="L216" s="64">
        <v>49.21</v>
      </c>
      <c r="M216" s="54"/>
      <c r="N216" s="44" t="s">
        <v>57</v>
      </c>
      <c r="O216" s="64"/>
      <c r="P216" s="51">
        <f>SUM(P212:P215)</f>
        <v>87</v>
      </c>
      <c r="Q216" s="51">
        <f>SUM(Q212:Q215)</f>
        <v>67</v>
      </c>
      <c r="R216" s="51">
        <f>SUM(R212:R215)</f>
        <v>28</v>
      </c>
    </row>
    <row r="217" spans="1:18" ht="15">
      <c r="A217" s="113"/>
      <c r="B217" s="113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52"/>
      <c r="Q217" s="52"/>
      <c r="R217" s="52"/>
    </row>
    <row r="218" spans="1:18" ht="15">
      <c r="A218" s="114" t="s">
        <v>21</v>
      </c>
      <c r="B218" s="114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52"/>
      <c r="Q218" s="52"/>
      <c r="R218" s="52"/>
    </row>
    <row r="219" spans="1:18" ht="15">
      <c r="A219" s="114" t="s">
        <v>233</v>
      </c>
      <c r="B219" s="114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52"/>
      <c r="Q219" s="52"/>
      <c r="R219" s="52"/>
    </row>
    <row r="220" spans="1:18" ht="15">
      <c r="A220" s="41">
        <v>303236</v>
      </c>
      <c r="B220" s="41" t="s">
        <v>234</v>
      </c>
      <c r="C220" s="41" t="s">
        <v>24</v>
      </c>
      <c r="D220" s="41" t="s">
        <v>25</v>
      </c>
      <c r="E220" s="41" t="s">
        <v>235</v>
      </c>
      <c r="F220" s="41" t="s">
        <v>27</v>
      </c>
      <c r="G220" s="41" t="s">
        <v>236</v>
      </c>
      <c r="H220" s="41" t="s">
        <v>53</v>
      </c>
      <c r="I220" s="41" t="s">
        <v>44</v>
      </c>
      <c r="J220" s="42">
        <v>613</v>
      </c>
      <c r="K220" s="42">
        <v>21</v>
      </c>
      <c r="L220" s="42">
        <v>29.19</v>
      </c>
      <c r="M220" s="43"/>
      <c r="N220" s="44" t="s">
        <v>31</v>
      </c>
      <c r="O220" s="42">
        <v>15.81</v>
      </c>
      <c r="P220" s="45">
        <v>23</v>
      </c>
      <c r="Q220" s="45">
        <f>P220-K220</f>
        <v>2</v>
      </c>
      <c r="R220" s="45"/>
    </row>
    <row r="221" spans="1:18" ht="15">
      <c r="A221" s="41">
        <v>303249</v>
      </c>
      <c r="B221" s="41" t="s">
        <v>237</v>
      </c>
      <c r="C221" s="41" t="s">
        <v>24</v>
      </c>
      <c r="D221" s="41" t="s">
        <v>25</v>
      </c>
      <c r="E221" s="41" t="s">
        <v>235</v>
      </c>
      <c r="F221" s="41" t="s">
        <v>27</v>
      </c>
      <c r="G221" s="41" t="s">
        <v>236</v>
      </c>
      <c r="H221" s="41" t="s">
        <v>53</v>
      </c>
      <c r="I221" s="41" t="s">
        <v>44</v>
      </c>
      <c r="J221" s="42">
        <v>789</v>
      </c>
      <c r="K221" s="42">
        <v>31</v>
      </c>
      <c r="L221" s="42">
        <v>25.45</v>
      </c>
      <c r="M221" s="43"/>
      <c r="N221" s="44" t="s">
        <v>31</v>
      </c>
      <c r="O221" s="42">
        <v>19.55</v>
      </c>
      <c r="P221" s="45">
        <v>29</v>
      </c>
      <c r="Q221" s="45"/>
      <c r="R221" s="45">
        <f>K221-P221</f>
        <v>2</v>
      </c>
    </row>
    <row r="222" spans="1:18" ht="15">
      <c r="A222" s="41">
        <v>312956</v>
      </c>
      <c r="B222" s="41" t="s">
        <v>238</v>
      </c>
      <c r="C222" s="41" t="s">
        <v>24</v>
      </c>
      <c r="D222" s="41" t="s">
        <v>25</v>
      </c>
      <c r="E222" s="41" t="s">
        <v>235</v>
      </c>
      <c r="F222" s="41" t="s">
        <v>27</v>
      </c>
      <c r="G222" s="41" t="s">
        <v>236</v>
      </c>
      <c r="H222" s="41" t="s">
        <v>53</v>
      </c>
      <c r="I222" s="41" t="s">
        <v>44</v>
      </c>
      <c r="J222" s="42">
        <v>130</v>
      </c>
      <c r="K222" s="42">
        <v>0</v>
      </c>
      <c r="L222" s="42">
        <v>0</v>
      </c>
      <c r="M222" s="43"/>
      <c r="N222" s="44" t="s">
        <v>31</v>
      </c>
      <c r="O222" s="46"/>
      <c r="P222" s="45">
        <v>5</v>
      </c>
      <c r="Q222" s="45">
        <f>P222-K222</f>
        <v>5</v>
      </c>
      <c r="R222" s="45"/>
    </row>
    <row r="223" spans="1:18" ht="15">
      <c r="A223" s="41">
        <v>312947</v>
      </c>
      <c r="B223" s="41" t="s">
        <v>239</v>
      </c>
      <c r="C223" s="41" t="s">
        <v>24</v>
      </c>
      <c r="D223" s="41" t="s">
        <v>25</v>
      </c>
      <c r="E223" s="41" t="s">
        <v>235</v>
      </c>
      <c r="F223" s="41" t="s">
        <v>27</v>
      </c>
      <c r="G223" s="41" t="s">
        <v>236</v>
      </c>
      <c r="H223" s="41" t="s">
        <v>53</v>
      </c>
      <c r="I223" s="41" t="s">
        <v>44</v>
      </c>
      <c r="J223" s="42">
        <v>168</v>
      </c>
      <c r="K223" s="42">
        <v>0</v>
      </c>
      <c r="L223" s="42">
        <v>0</v>
      </c>
      <c r="M223" s="43"/>
      <c r="N223" s="44" t="s">
        <v>31</v>
      </c>
      <c r="O223" s="46"/>
      <c r="P223" s="45">
        <v>6</v>
      </c>
      <c r="Q223" s="45">
        <f>P223-K223</f>
        <v>6</v>
      </c>
      <c r="R223" s="45"/>
    </row>
    <row r="224" spans="1:18" ht="15">
      <c r="A224" s="113"/>
      <c r="B224" s="113"/>
      <c r="C224" s="113"/>
      <c r="D224" s="113"/>
      <c r="E224" s="113"/>
      <c r="F224" s="113"/>
      <c r="G224" s="113"/>
      <c r="H224" s="113"/>
      <c r="I224" s="47" t="s">
        <v>240</v>
      </c>
      <c r="J224" s="61">
        <v>1700</v>
      </c>
      <c r="K224" s="47">
        <v>52</v>
      </c>
      <c r="L224" s="64">
        <v>32.69</v>
      </c>
      <c r="M224" s="50"/>
      <c r="N224" s="44" t="s">
        <v>37</v>
      </c>
      <c r="O224" s="64"/>
      <c r="P224" s="51">
        <f>SUM(P220:P223)</f>
        <v>63</v>
      </c>
      <c r="Q224" s="51">
        <f>SUM(Q220:Q223)</f>
        <v>13</v>
      </c>
      <c r="R224" s="51">
        <f>SUM(R220:R223)</f>
        <v>2</v>
      </c>
    </row>
    <row r="225" spans="1:18" ht="15">
      <c r="A225" s="113"/>
      <c r="B225" s="113"/>
      <c r="C225" s="113"/>
      <c r="D225" s="113"/>
      <c r="E225" s="113"/>
      <c r="F225" s="113"/>
      <c r="G225" s="113"/>
      <c r="H225" s="113"/>
      <c r="I225" s="47" t="s">
        <v>241</v>
      </c>
      <c r="J225" s="61">
        <v>53335</v>
      </c>
      <c r="K225" s="61">
        <v>1450</v>
      </c>
      <c r="L225" s="64">
        <v>36.78</v>
      </c>
      <c r="M225" s="57"/>
      <c r="N225" s="44" t="s">
        <v>107</v>
      </c>
      <c r="O225" s="62"/>
      <c r="P225" s="51">
        <f>P18+P27+P34+P42+P49+P61+P72+P77+P84+P90+P109+P118+P129+P137+P157+P177+P192+P200+P208+P215+P224</f>
        <v>2134.9944</v>
      </c>
      <c r="Q225" s="51">
        <f>Q18+Q27+Q34+Q42+Q49+Q61+Q72+Q77+Q84+Q90+Q109+Q118+Q129+Q137+Q157+Q177+Q192+Q200+Q208+Q215+Q224</f>
        <v>860.9944</v>
      </c>
      <c r="R225" s="51">
        <f>R18+R27+R34+R42+R49+R61+R72+R77+R84+R90+R109+R118+R129+R137+R157+R177+R192+R200+R208+R215+R224</f>
        <v>361</v>
      </c>
    </row>
    <row r="226" spans="1:9" ht="15">
      <c r="A226" s="115"/>
      <c r="B226" s="115"/>
      <c r="C226" s="115"/>
      <c r="D226" s="115"/>
      <c r="E226" s="115"/>
      <c r="F226" s="115"/>
      <c r="G226" s="115"/>
      <c r="H226" s="115"/>
      <c r="I226" s="1" t="s">
        <v>242</v>
      </c>
    </row>
    <row r="227" spans="1:28" ht="15" customHeight="1">
      <c r="A227" s="112"/>
      <c r="B227" s="112"/>
      <c r="C227" s="112"/>
      <c r="D227" s="112"/>
      <c r="E227" s="112"/>
      <c r="F227" s="112"/>
      <c r="G227" s="112"/>
      <c r="H227" s="112"/>
      <c r="I227" s="65" t="s">
        <v>243</v>
      </c>
      <c r="J227" s="27"/>
      <c r="K227" s="65" t="s">
        <v>31</v>
      </c>
      <c r="L227" s="35" t="s">
        <v>244</v>
      </c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</row>
    <row r="228" spans="1:28" ht="15" customHeight="1">
      <c r="A228" s="112"/>
      <c r="B228" s="112"/>
      <c r="C228" s="112"/>
      <c r="D228" s="112"/>
      <c r="E228" s="112"/>
      <c r="F228" s="112"/>
      <c r="G228" s="112"/>
      <c r="H228" s="112"/>
      <c r="I228" s="65" t="s">
        <v>245</v>
      </c>
      <c r="J228" s="28"/>
      <c r="K228" s="65" t="s">
        <v>57</v>
      </c>
      <c r="L228" s="35" t="s">
        <v>246</v>
      </c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</row>
    <row r="229" spans="1:28" ht="15" customHeight="1">
      <c r="A229" s="112"/>
      <c r="B229" s="112"/>
      <c r="C229" s="112"/>
      <c r="D229" s="112"/>
      <c r="E229" s="112"/>
      <c r="F229" s="112"/>
      <c r="G229" s="112"/>
      <c r="H229" s="112"/>
      <c r="I229" s="65" t="s">
        <v>247</v>
      </c>
      <c r="J229" s="29"/>
      <c r="K229" s="65" t="s">
        <v>107</v>
      </c>
      <c r="L229" s="35" t="s">
        <v>246</v>
      </c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</row>
    <row r="230" spans="1:28" ht="15" customHeight="1">
      <c r="A230" s="112"/>
      <c r="B230" s="112"/>
      <c r="C230" s="112"/>
      <c r="D230" s="112"/>
      <c r="E230" s="112"/>
      <c r="F230" s="112"/>
      <c r="G230" s="112"/>
      <c r="H230" s="112"/>
      <c r="I230" s="65" t="s">
        <v>248</v>
      </c>
      <c r="J230" s="30"/>
      <c r="K230" s="65" t="s">
        <v>37</v>
      </c>
      <c r="L230" s="35" t="s">
        <v>246</v>
      </c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</row>
    <row r="231" spans="1:28" ht="15" customHeight="1">
      <c r="A231" s="112"/>
      <c r="B231" s="112"/>
      <c r="C231" s="112"/>
      <c r="D231" s="112"/>
      <c r="E231" s="112"/>
      <c r="F231" s="112"/>
      <c r="G231" s="112"/>
      <c r="H231" s="112"/>
      <c r="I231" s="65" t="s">
        <v>249</v>
      </c>
      <c r="J231" s="31"/>
      <c r="K231" s="65" t="s">
        <v>94</v>
      </c>
      <c r="L231" s="35" t="s">
        <v>246</v>
      </c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</row>
    <row r="232" spans="1:28" ht="15" customHeight="1">
      <c r="A232" s="112"/>
      <c r="B232" s="112"/>
      <c r="C232" s="112"/>
      <c r="D232" s="112"/>
      <c r="E232" s="112"/>
      <c r="F232" s="112"/>
      <c r="G232" s="112"/>
      <c r="H232" s="112"/>
      <c r="I232" s="65" t="s">
        <v>250</v>
      </c>
      <c r="J232" s="32"/>
      <c r="K232" s="65" t="s">
        <v>100</v>
      </c>
      <c r="L232" s="35" t="s">
        <v>251</v>
      </c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</row>
    <row r="233" spans="1:28" ht="15" customHeight="1">
      <c r="A233" s="112"/>
      <c r="B233" s="112"/>
      <c r="C233" s="112"/>
      <c r="D233" s="112"/>
      <c r="E233" s="112"/>
      <c r="F233" s="112"/>
      <c r="G233" s="112"/>
      <c r="H233" s="112"/>
      <c r="I233" s="65" t="s">
        <v>252</v>
      </c>
      <c r="J233" s="20"/>
      <c r="K233" s="65" t="s">
        <v>253</v>
      </c>
      <c r="L233" s="35" t="s">
        <v>251</v>
      </c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</row>
    <row r="234" spans="1:28" ht="15" customHeight="1">
      <c r="A234" s="112"/>
      <c r="B234" s="112"/>
      <c r="C234" s="112"/>
      <c r="D234" s="112"/>
      <c r="E234" s="112"/>
      <c r="F234" s="112"/>
      <c r="G234" s="112"/>
      <c r="H234" s="112"/>
      <c r="I234" s="65" t="s">
        <v>254</v>
      </c>
      <c r="J234" s="33"/>
      <c r="K234" s="65" t="s">
        <v>255</v>
      </c>
      <c r="L234" s="35" t="s">
        <v>256</v>
      </c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</row>
    <row r="235" spans="12:28" ht="15"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</row>
  </sheetData>
  <sheetProtection/>
  <mergeCells count="114">
    <mergeCell ref="A1:O1"/>
    <mergeCell ref="A2:O2"/>
    <mergeCell ref="A3:O3"/>
    <mergeCell ref="A4:O4"/>
    <mergeCell ref="A5:O5"/>
    <mergeCell ref="A6:O6"/>
    <mergeCell ref="A7:O7"/>
    <mergeCell ref="A8:O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N10"/>
    <mergeCell ref="A12:O12"/>
    <mergeCell ref="A13:O13"/>
    <mergeCell ref="A18:H18"/>
    <mergeCell ref="A19:O19"/>
    <mergeCell ref="A20:O20"/>
    <mergeCell ref="A21:O21"/>
    <mergeCell ref="A27:H27"/>
    <mergeCell ref="A28:O28"/>
    <mergeCell ref="A29:O29"/>
    <mergeCell ref="A30:O30"/>
    <mergeCell ref="A34:H34"/>
    <mergeCell ref="A35:O35"/>
    <mergeCell ref="A36:O36"/>
    <mergeCell ref="A37:O37"/>
    <mergeCell ref="A42:H42"/>
    <mergeCell ref="A43:O43"/>
    <mergeCell ref="A44:O44"/>
    <mergeCell ref="A45:O45"/>
    <mergeCell ref="A49:H49"/>
    <mergeCell ref="A50:O50"/>
    <mergeCell ref="A51:O51"/>
    <mergeCell ref="A52:O52"/>
    <mergeCell ref="A61:H61"/>
    <mergeCell ref="A62:O62"/>
    <mergeCell ref="A63:O63"/>
    <mergeCell ref="A64:O64"/>
    <mergeCell ref="A72:H72"/>
    <mergeCell ref="A73:O73"/>
    <mergeCell ref="A74:O74"/>
    <mergeCell ref="A75:O75"/>
    <mergeCell ref="A77:H77"/>
    <mergeCell ref="A78:O78"/>
    <mergeCell ref="A79:O79"/>
    <mergeCell ref="A80:O80"/>
    <mergeCell ref="A84:H84"/>
    <mergeCell ref="A85:O85"/>
    <mergeCell ref="A86:O86"/>
    <mergeCell ref="A87:O87"/>
    <mergeCell ref="A90:H90"/>
    <mergeCell ref="A91:O91"/>
    <mergeCell ref="A92:O92"/>
    <mergeCell ref="A93:O93"/>
    <mergeCell ref="A109:H109"/>
    <mergeCell ref="A110:O110"/>
    <mergeCell ref="A111:O111"/>
    <mergeCell ref="A112:O112"/>
    <mergeCell ref="A118:H118"/>
    <mergeCell ref="A119:O119"/>
    <mergeCell ref="A120:O120"/>
    <mergeCell ref="A121:O121"/>
    <mergeCell ref="A129:H129"/>
    <mergeCell ref="A130:O130"/>
    <mergeCell ref="A131:O131"/>
    <mergeCell ref="A132:O132"/>
    <mergeCell ref="A137:H137"/>
    <mergeCell ref="A138:O138"/>
    <mergeCell ref="A139:O139"/>
    <mergeCell ref="A140:O140"/>
    <mergeCell ref="A157:H157"/>
    <mergeCell ref="A158:O158"/>
    <mergeCell ref="A159:O159"/>
    <mergeCell ref="A160:O160"/>
    <mergeCell ref="A177:H177"/>
    <mergeCell ref="A178:O178"/>
    <mergeCell ref="A179:O179"/>
    <mergeCell ref="A180:O180"/>
    <mergeCell ref="A192:H192"/>
    <mergeCell ref="A193:O193"/>
    <mergeCell ref="A194:O194"/>
    <mergeCell ref="A195:O195"/>
    <mergeCell ref="A200:H200"/>
    <mergeCell ref="A201:O201"/>
    <mergeCell ref="A202:O202"/>
    <mergeCell ref="A203:O203"/>
    <mergeCell ref="A208:H208"/>
    <mergeCell ref="A209:O209"/>
    <mergeCell ref="A210:O210"/>
    <mergeCell ref="A211:O211"/>
    <mergeCell ref="A216:H216"/>
    <mergeCell ref="A217:O217"/>
    <mergeCell ref="A218:O218"/>
    <mergeCell ref="A219:O219"/>
    <mergeCell ref="A224:H224"/>
    <mergeCell ref="A225:H225"/>
    <mergeCell ref="A226:H226"/>
    <mergeCell ref="A233:H233"/>
    <mergeCell ref="A234:H234"/>
    <mergeCell ref="A227:H227"/>
    <mergeCell ref="A228:H228"/>
    <mergeCell ref="A229:H229"/>
    <mergeCell ref="A230:H230"/>
    <mergeCell ref="A231:H231"/>
    <mergeCell ref="A232:H232"/>
  </mergeCells>
  <printOptions/>
  <pageMargins left="0.35433070866141736" right="0.35433070866141736" top="0.3937007874015748" bottom="0.3937007874015748" header="0.5118110236220472" footer="0.5118110236220472"/>
  <pageSetup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50"/>
  <sheetViews>
    <sheetView showGridLines="0" zoomScalePageLayoutView="0" workbookViewId="0" topLeftCell="A1">
      <pane xSplit="8" ySplit="10" topLeftCell="I45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D10" sqref="D10"/>
    </sheetView>
  </sheetViews>
  <sheetFormatPr defaultColWidth="9.140625" defaultRowHeight="15"/>
  <cols>
    <col min="1" max="1" width="15.28125" style="36" hidden="1" customWidth="1"/>
    <col min="2" max="2" width="7.8515625" style="0" hidden="1" customWidth="1"/>
    <col min="3" max="3" width="7.00390625" style="36" customWidth="1"/>
    <col min="4" max="4" width="36.57421875" style="36" customWidth="1"/>
    <col min="5" max="5" width="8.8515625" style="36" hidden="1" customWidth="1"/>
    <col min="6" max="6" width="15.28125" style="36" hidden="1" customWidth="1"/>
    <col min="7" max="7" width="22.140625" style="36" hidden="1" customWidth="1"/>
    <col min="8" max="8" width="13.57421875" style="36" hidden="1" customWidth="1"/>
    <col min="9" max="9" width="16.7109375" style="36" customWidth="1"/>
    <col min="10" max="10" width="11.7109375" style="36" customWidth="1"/>
    <col min="11" max="11" width="19.28125" style="36" customWidth="1"/>
    <col min="12" max="12" width="9.28125" style="36" customWidth="1"/>
    <col min="13" max="13" width="7.28125" style="36" customWidth="1"/>
    <col min="14" max="14" width="7.8515625" style="36" customWidth="1"/>
    <col min="15" max="16" width="9.140625" style="36" hidden="1" customWidth="1"/>
    <col min="17" max="17" width="8.28125" style="36" customWidth="1"/>
    <col min="18" max="18" width="8.28125" style="0" customWidth="1"/>
    <col min="19" max="20" width="8.28125" style="0" hidden="1" customWidth="1"/>
  </cols>
  <sheetData>
    <row r="1" spans="1:20" ht="15" customHeight="1">
      <c r="A1" s="66"/>
      <c r="C1" s="147" t="s">
        <v>0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34"/>
      <c r="T1" s="34"/>
    </row>
    <row r="2" spans="1:20" ht="15" customHeight="1">
      <c r="A2" s="67"/>
      <c r="C2" s="147" t="s">
        <v>1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34"/>
      <c r="T2" s="34"/>
    </row>
    <row r="3" spans="1:20" ht="15" customHeight="1">
      <c r="A3" s="67"/>
      <c r="C3" s="147" t="s">
        <v>2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34"/>
      <c r="T3" s="34"/>
    </row>
    <row r="4" spans="1:20" ht="15" customHeight="1">
      <c r="A4" s="67"/>
      <c r="C4" s="147" t="s">
        <v>3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34"/>
      <c r="T4" s="34"/>
    </row>
    <row r="5" spans="1:20" ht="15">
      <c r="A5" s="69"/>
      <c r="C5" s="148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34"/>
      <c r="T5" s="34"/>
    </row>
    <row r="6" spans="1:20" ht="15" customHeight="1" hidden="1">
      <c r="A6" s="67"/>
      <c r="C6" s="93" t="s">
        <v>4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8"/>
      <c r="R6" s="34"/>
      <c r="S6" s="34"/>
      <c r="T6" s="34"/>
    </row>
    <row r="7" spans="1:20" ht="15" customHeight="1" hidden="1">
      <c r="A7" s="67"/>
      <c r="C7" s="93" t="s">
        <v>5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8"/>
      <c r="R7" s="34"/>
      <c r="S7" s="34"/>
      <c r="T7" s="34"/>
    </row>
    <row r="8" spans="1:20" ht="30" hidden="1">
      <c r="A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38" t="s">
        <v>259</v>
      </c>
      <c r="S8" s="37"/>
      <c r="T8" s="37"/>
    </row>
    <row r="9" spans="1:20" ht="39">
      <c r="A9" s="71" t="s">
        <v>13</v>
      </c>
      <c r="B9" s="116"/>
      <c r="C9" s="149" t="s">
        <v>6</v>
      </c>
      <c r="D9" s="71" t="s">
        <v>7</v>
      </c>
      <c r="E9" s="71" t="s">
        <v>8</v>
      </c>
      <c r="F9" s="71" t="s">
        <v>9</v>
      </c>
      <c r="G9" s="71" t="s">
        <v>10</v>
      </c>
      <c r="H9" s="71" t="s">
        <v>11</v>
      </c>
      <c r="I9" s="72" t="s">
        <v>12</v>
      </c>
      <c r="J9" s="109" t="s">
        <v>13</v>
      </c>
      <c r="K9" s="71" t="s">
        <v>14</v>
      </c>
      <c r="L9" s="109" t="s">
        <v>15</v>
      </c>
      <c r="M9" s="109" t="s">
        <v>16</v>
      </c>
      <c r="N9" s="71" t="s">
        <v>17</v>
      </c>
      <c r="O9" s="71" t="s">
        <v>18</v>
      </c>
      <c r="P9" s="71"/>
      <c r="Q9" s="71" t="s">
        <v>19</v>
      </c>
      <c r="R9" s="38" t="s">
        <v>259</v>
      </c>
      <c r="S9" s="39" t="s">
        <v>257</v>
      </c>
      <c r="T9" s="39" t="s">
        <v>258</v>
      </c>
    </row>
    <row r="10" spans="1:20" ht="15">
      <c r="A10" s="71"/>
      <c r="B10" s="116"/>
      <c r="C10" s="73"/>
      <c r="D10" s="71"/>
      <c r="E10" s="71"/>
      <c r="F10" s="71"/>
      <c r="G10" s="71"/>
      <c r="H10" s="71"/>
      <c r="I10" s="72"/>
      <c r="J10" s="71"/>
      <c r="K10" s="71"/>
      <c r="L10" s="71"/>
      <c r="M10" s="71"/>
      <c r="N10" s="71"/>
      <c r="O10" s="71"/>
      <c r="P10" s="71"/>
      <c r="Q10" s="71" t="s">
        <v>20</v>
      </c>
      <c r="R10" s="39" t="s">
        <v>260</v>
      </c>
      <c r="S10" s="39"/>
      <c r="T10" s="39"/>
    </row>
    <row r="11" spans="1:20" ht="15" hidden="1">
      <c r="A11" s="70"/>
      <c r="B11" s="4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37"/>
      <c r="S11" s="37"/>
      <c r="T11" s="37"/>
    </row>
    <row r="12" spans="1:20" ht="15" customHeight="1" hidden="1">
      <c r="A12" s="72"/>
      <c r="C12" s="72" t="s">
        <v>21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37"/>
      <c r="S12" s="37"/>
      <c r="T12" s="37"/>
    </row>
    <row r="13" spans="1:20" ht="15" customHeight="1" hidden="1">
      <c r="A13" s="74" t="s">
        <v>42</v>
      </c>
      <c r="B13" s="94"/>
      <c r="C13" s="74">
        <v>303292</v>
      </c>
      <c r="D13" s="74" t="s">
        <v>227</v>
      </c>
      <c r="E13" s="74" t="s">
        <v>24</v>
      </c>
      <c r="F13" s="74" t="s">
        <v>25</v>
      </c>
      <c r="G13" s="74" t="s">
        <v>228</v>
      </c>
      <c r="H13" s="74" t="s">
        <v>27</v>
      </c>
      <c r="I13" s="74" t="s">
        <v>229</v>
      </c>
      <c r="J13" s="74" t="s">
        <v>42</v>
      </c>
      <c r="K13" s="74" t="s">
        <v>33</v>
      </c>
      <c r="L13" s="79">
        <v>1355</v>
      </c>
      <c r="M13" s="75">
        <v>1</v>
      </c>
      <c r="N13" s="81">
        <v>1355</v>
      </c>
      <c r="O13" s="76"/>
      <c r="P13" s="74" t="s">
        <v>31</v>
      </c>
      <c r="Q13" s="75">
        <v>-1310</v>
      </c>
      <c r="R13" s="45">
        <v>50</v>
      </c>
      <c r="S13" s="45">
        <f aca="true" t="shared" si="0" ref="S13:S39">R13-M13</f>
        <v>49</v>
      </c>
      <c r="T13" s="45"/>
    </row>
    <row r="14" spans="1:20" ht="15" hidden="1">
      <c r="A14" s="74" t="s">
        <v>53</v>
      </c>
      <c r="B14" s="42"/>
      <c r="C14" s="74">
        <v>303218</v>
      </c>
      <c r="D14" s="74" t="s">
        <v>59</v>
      </c>
      <c r="E14" s="74" t="s">
        <v>24</v>
      </c>
      <c r="F14" s="74" t="s">
        <v>25</v>
      </c>
      <c r="G14" s="74" t="s">
        <v>60</v>
      </c>
      <c r="H14" s="74" t="s">
        <v>27</v>
      </c>
      <c r="I14" s="74" t="s">
        <v>61</v>
      </c>
      <c r="J14" s="74" t="s">
        <v>53</v>
      </c>
      <c r="K14" s="74" t="s">
        <v>44</v>
      </c>
      <c r="L14" s="75">
        <v>430</v>
      </c>
      <c r="M14" s="75">
        <v>1</v>
      </c>
      <c r="N14" s="75">
        <v>430</v>
      </c>
      <c r="O14" s="76"/>
      <c r="P14" s="74" t="s">
        <v>31</v>
      </c>
      <c r="Q14" s="75">
        <v>-385</v>
      </c>
      <c r="R14" s="45">
        <v>16</v>
      </c>
      <c r="S14" s="45">
        <f t="shared" si="0"/>
        <v>15</v>
      </c>
      <c r="T14" s="45"/>
    </row>
    <row r="15" spans="1:20" ht="15" hidden="1">
      <c r="A15" s="74" t="s">
        <v>53</v>
      </c>
      <c r="B15" s="42"/>
      <c r="C15" s="74">
        <v>303219</v>
      </c>
      <c r="D15" s="74" t="s">
        <v>62</v>
      </c>
      <c r="E15" s="74" t="s">
        <v>24</v>
      </c>
      <c r="F15" s="74" t="s">
        <v>25</v>
      </c>
      <c r="G15" s="74" t="s">
        <v>60</v>
      </c>
      <c r="H15" s="74" t="s">
        <v>27</v>
      </c>
      <c r="I15" s="74" t="s">
        <v>61</v>
      </c>
      <c r="J15" s="74" t="s">
        <v>53</v>
      </c>
      <c r="K15" s="74" t="s">
        <v>33</v>
      </c>
      <c r="L15" s="75">
        <v>408</v>
      </c>
      <c r="M15" s="75">
        <v>1</v>
      </c>
      <c r="N15" s="75">
        <v>408</v>
      </c>
      <c r="O15" s="76"/>
      <c r="P15" s="74" t="s">
        <v>31</v>
      </c>
      <c r="Q15" s="75">
        <v>-363</v>
      </c>
      <c r="R15" s="45">
        <v>15</v>
      </c>
      <c r="S15" s="45">
        <f t="shared" si="0"/>
        <v>14</v>
      </c>
      <c r="T15" s="45"/>
    </row>
    <row r="16" spans="1:20" ht="15" hidden="1">
      <c r="A16" s="74" t="s">
        <v>29</v>
      </c>
      <c r="B16" s="42"/>
      <c r="C16" s="74">
        <v>303247</v>
      </c>
      <c r="D16" s="74" t="s">
        <v>122</v>
      </c>
      <c r="E16" s="74" t="s">
        <v>24</v>
      </c>
      <c r="F16" s="74" t="s">
        <v>25</v>
      </c>
      <c r="G16" s="74" t="s">
        <v>116</v>
      </c>
      <c r="H16" s="74" t="s">
        <v>27</v>
      </c>
      <c r="I16" s="74" t="s">
        <v>123</v>
      </c>
      <c r="J16" s="74" t="s">
        <v>29</v>
      </c>
      <c r="K16" s="74" t="s">
        <v>44</v>
      </c>
      <c r="L16" s="75">
        <v>733</v>
      </c>
      <c r="M16" s="75">
        <v>2</v>
      </c>
      <c r="N16" s="75">
        <v>366.5</v>
      </c>
      <c r="O16" s="76"/>
      <c r="P16" s="74" t="s">
        <v>31</v>
      </c>
      <c r="Q16" s="75">
        <v>-321.5</v>
      </c>
      <c r="R16" s="45">
        <v>27</v>
      </c>
      <c r="S16" s="45">
        <f t="shared" si="0"/>
        <v>25</v>
      </c>
      <c r="T16" s="45"/>
    </row>
    <row r="17" spans="1:20" ht="15" hidden="1">
      <c r="A17" s="74" t="s">
        <v>53</v>
      </c>
      <c r="B17" s="42"/>
      <c r="C17" s="74">
        <v>312908</v>
      </c>
      <c r="D17" s="74" t="s">
        <v>220</v>
      </c>
      <c r="E17" s="74" t="s">
        <v>24</v>
      </c>
      <c r="F17" s="74" t="s">
        <v>25</v>
      </c>
      <c r="G17" s="74" t="s">
        <v>221</v>
      </c>
      <c r="H17" s="74" t="s">
        <v>27</v>
      </c>
      <c r="I17" s="74" t="s">
        <v>222</v>
      </c>
      <c r="J17" s="74" t="s">
        <v>53</v>
      </c>
      <c r="K17" s="74" t="s">
        <v>33</v>
      </c>
      <c r="L17" s="75">
        <v>359</v>
      </c>
      <c r="M17" s="75">
        <v>1</v>
      </c>
      <c r="N17" s="75">
        <v>359</v>
      </c>
      <c r="O17" s="76"/>
      <c r="P17" s="74" t="s">
        <v>31</v>
      </c>
      <c r="Q17" s="75">
        <v>-314</v>
      </c>
      <c r="R17" s="45">
        <v>13</v>
      </c>
      <c r="S17" s="45">
        <f t="shared" si="0"/>
        <v>12</v>
      </c>
      <c r="T17" s="45"/>
    </row>
    <row r="18" spans="1:20" ht="15" hidden="1">
      <c r="A18" s="74" t="s">
        <v>29</v>
      </c>
      <c r="B18" s="42"/>
      <c r="C18" s="74">
        <v>303246</v>
      </c>
      <c r="D18" s="74" t="s">
        <v>115</v>
      </c>
      <c r="E18" s="74" t="s">
        <v>24</v>
      </c>
      <c r="F18" s="74" t="s">
        <v>25</v>
      </c>
      <c r="G18" s="74" t="s">
        <v>116</v>
      </c>
      <c r="H18" s="74" t="s">
        <v>27</v>
      </c>
      <c r="I18" s="74" t="s">
        <v>117</v>
      </c>
      <c r="J18" s="74" t="s">
        <v>29</v>
      </c>
      <c r="K18" s="74" t="s">
        <v>33</v>
      </c>
      <c r="L18" s="75">
        <v>355</v>
      </c>
      <c r="M18" s="75">
        <v>1</v>
      </c>
      <c r="N18" s="75">
        <v>355</v>
      </c>
      <c r="O18" s="76"/>
      <c r="P18" s="74" t="s">
        <v>31</v>
      </c>
      <c r="Q18" s="75">
        <v>-310</v>
      </c>
      <c r="R18" s="45">
        <v>13</v>
      </c>
      <c r="S18" s="45">
        <f t="shared" si="0"/>
        <v>12</v>
      </c>
      <c r="T18" s="45"/>
    </row>
    <row r="19" spans="1:20" ht="15" hidden="1">
      <c r="A19" s="74" t="s">
        <v>29</v>
      </c>
      <c r="B19" s="95"/>
      <c r="C19" s="74">
        <v>303271</v>
      </c>
      <c r="D19" s="74" t="s">
        <v>199</v>
      </c>
      <c r="E19" s="74" t="s">
        <v>24</v>
      </c>
      <c r="F19" s="74" t="s">
        <v>25</v>
      </c>
      <c r="G19" s="74" t="s">
        <v>200</v>
      </c>
      <c r="H19" s="74" t="s">
        <v>27</v>
      </c>
      <c r="I19" s="74" t="s">
        <v>98</v>
      </c>
      <c r="J19" s="74" t="s">
        <v>29</v>
      </c>
      <c r="K19" s="74" t="s">
        <v>33</v>
      </c>
      <c r="L19" s="75">
        <v>284</v>
      </c>
      <c r="M19" s="75">
        <v>1</v>
      </c>
      <c r="N19" s="75">
        <v>284</v>
      </c>
      <c r="O19" s="76"/>
      <c r="P19" s="74" t="s">
        <v>31</v>
      </c>
      <c r="Q19" s="75">
        <v>-239</v>
      </c>
      <c r="R19" s="45">
        <v>11</v>
      </c>
      <c r="S19" s="45">
        <f t="shared" si="0"/>
        <v>10</v>
      </c>
      <c r="T19" s="45"/>
    </row>
    <row r="20" spans="1:20" ht="15" customHeight="1" hidden="1">
      <c r="A20" s="74" t="s">
        <v>42</v>
      </c>
      <c r="B20" s="95"/>
      <c r="C20" s="74">
        <v>303290</v>
      </c>
      <c r="D20" s="74" t="s">
        <v>213</v>
      </c>
      <c r="E20" s="74" t="s">
        <v>24</v>
      </c>
      <c r="F20" s="74" t="s">
        <v>25</v>
      </c>
      <c r="G20" s="74" t="s">
        <v>214</v>
      </c>
      <c r="H20" s="74" t="s">
        <v>27</v>
      </c>
      <c r="I20" s="74" t="s">
        <v>215</v>
      </c>
      <c r="J20" s="74" t="s">
        <v>42</v>
      </c>
      <c r="K20" s="74" t="s">
        <v>33</v>
      </c>
      <c r="L20" s="75">
        <v>419</v>
      </c>
      <c r="M20" s="75">
        <v>2</v>
      </c>
      <c r="N20" s="75">
        <v>209.5</v>
      </c>
      <c r="O20" s="76"/>
      <c r="P20" s="74" t="s">
        <v>31</v>
      </c>
      <c r="Q20" s="75">
        <v>-164.5</v>
      </c>
      <c r="R20" s="45">
        <v>16</v>
      </c>
      <c r="S20" s="45">
        <f t="shared" si="0"/>
        <v>14</v>
      </c>
      <c r="T20" s="45"/>
    </row>
    <row r="21" spans="1:20" ht="15" customHeight="1" hidden="1">
      <c r="A21" s="74" t="s">
        <v>53</v>
      </c>
      <c r="B21" s="95"/>
      <c r="C21" s="74">
        <v>303264</v>
      </c>
      <c r="D21" s="74" t="s">
        <v>173</v>
      </c>
      <c r="E21" s="74" t="s">
        <v>24</v>
      </c>
      <c r="F21" s="74" t="s">
        <v>25</v>
      </c>
      <c r="G21" s="74" t="s">
        <v>160</v>
      </c>
      <c r="H21" s="74" t="s">
        <v>27</v>
      </c>
      <c r="I21" s="74" t="s">
        <v>168</v>
      </c>
      <c r="J21" s="74" t="s">
        <v>53</v>
      </c>
      <c r="K21" s="74" t="s">
        <v>33</v>
      </c>
      <c r="L21" s="75">
        <v>394</v>
      </c>
      <c r="M21" s="75">
        <v>2</v>
      </c>
      <c r="N21" s="75">
        <v>197</v>
      </c>
      <c r="O21" s="76"/>
      <c r="P21" s="74" t="s">
        <v>31</v>
      </c>
      <c r="Q21" s="75">
        <v>-152</v>
      </c>
      <c r="R21" s="45">
        <v>15</v>
      </c>
      <c r="S21" s="45">
        <f t="shared" si="0"/>
        <v>13</v>
      </c>
      <c r="T21" s="45"/>
    </row>
    <row r="22" spans="1:20" ht="15" hidden="1">
      <c r="A22" s="74" t="s">
        <v>42</v>
      </c>
      <c r="B22" s="42"/>
      <c r="C22" s="74">
        <v>303257</v>
      </c>
      <c r="D22" s="74" t="s">
        <v>102</v>
      </c>
      <c r="E22" s="74" t="s">
        <v>24</v>
      </c>
      <c r="F22" s="74" t="s">
        <v>25</v>
      </c>
      <c r="G22" s="74" t="s">
        <v>103</v>
      </c>
      <c r="H22" s="74" t="s">
        <v>27</v>
      </c>
      <c r="I22" s="74" t="s">
        <v>104</v>
      </c>
      <c r="J22" s="74" t="s">
        <v>42</v>
      </c>
      <c r="K22" s="74" t="s">
        <v>33</v>
      </c>
      <c r="L22" s="75">
        <v>379</v>
      </c>
      <c r="M22" s="75">
        <v>2</v>
      </c>
      <c r="N22" s="75">
        <v>189.5</v>
      </c>
      <c r="O22" s="76"/>
      <c r="P22" s="74" t="s">
        <v>31</v>
      </c>
      <c r="Q22" s="75">
        <v>-144.5</v>
      </c>
      <c r="R22" s="45">
        <v>14</v>
      </c>
      <c r="S22" s="45">
        <f t="shared" si="0"/>
        <v>12</v>
      </c>
      <c r="T22" s="45"/>
    </row>
    <row r="23" spans="1:20" ht="15" hidden="1">
      <c r="A23" s="74" t="s">
        <v>42</v>
      </c>
      <c r="B23" s="42"/>
      <c r="C23" s="74">
        <v>312917</v>
      </c>
      <c r="D23" s="74" t="s">
        <v>66</v>
      </c>
      <c r="E23" s="74" t="s">
        <v>24</v>
      </c>
      <c r="F23" s="74" t="s">
        <v>25</v>
      </c>
      <c r="G23" s="74" t="s">
        <v>67</v>
      </c>
      <c r="H23" s="74" t="s">
        <v>27</v>
      </c>
      <c r="I23" s="74" t="s">
        <v>68</v>
      </c>
      <c r="J23" s="74" t="s">
        <v>42</v>
      </c>
      <c r="K23" s="74" t="s">
        <v>33</v>
      </c>
      <c r="L23" s="75">
        <v>260</v>
      </c>
      <c r="M23" s="75">
        <v>2</v>
      </c>
      <c r="N23" s="75">
        <v>130</v>
      </c>
      <c r="O23" s="76"/>
      <c r="P23" s="74" t="s">
        <v>31</v>
      </c>
      <c r="Q23" s="75">
        <v>-85</v>
      </c>
      <c r="R23" s="45">
        <v>10</v>
      </c>
      <c r="S23" s="45">
        <f t="shared" si="0"/>
        <v>8</v>
      </c>
      <c r="T23" s="45"/>
    </row>
    <row r="24" spans="1:20" ht="15" hidden="1">
      <c r="A24" s="74" t="s">
        <v>42</v>
      </c>
      <c r="B24" s="42"/>
      <c r="C24" s="74">
        <v>312916</v>
      </c>
      <c r="D24" s="74" t="s">
        <v>72</v>
      </c>
      <c r="E24" s="74" t="s">
        <v>24</v>
      </c>
      <c r="F24" s="74" t="s">
        <v>25</v>
      </c>
      <c r="G24" s="74" t="s">
        <v>73</v>
      </c>
      <c r="H24" s="74" t="s">
        <v>27</v>
      </c>
      <c r="I24" s="74" t="s">
        <v>74</v>
      </c>
      <c r="J24" s="74" t="s">
        <v>42</v>
      </c>
      <c r="K24" s="74" t="s">
        <v>33</v>
      </c>
      <c r="L24" s="75">
        <v>637</v>
      </c>
      <c r="M24" s="75">
        <v>5</v>
      </c>
      <c r="N24" s="75">
        <v>127.4</v>
      </c>
      <c r="O24" s="76"/>
      <c r="P24" s="74" t="s">
        <v>31</v>
      </c>
      <c r="Q24" s="75">
        <v>-82.4</v>
      </c>
      <c r="R24" s="45">
        <v>24</v>
      </c>
      <c r="S24" s="45">
        <f t="shared" si="0"/>
        <v>19</v>
      </c>
      <c r="T24" s="45"/>
    </row>
    <row r="25" spans="1:20" ht="15" hidden="1">
      <c r="A25" s="74" t="s">
        <v>42</v>
      </c>
      <c r="B25" s="42"/>
      <c r="C25" s="74">
        <v>312902</v>
      </c>
      <c r="D25" s="74" t="s">
        <v>134</v>
      </c>
      <c r="E25" s="74" t="s">
        <v>24</v>
      </c>
      <c r="F25" s="74" t="s">
        <v>25</v>
      </c>
      <c r="G25" s="74" t="s">
        <v>135</v>
      </c>
      <c r="H25" s="74" t="s">
        <v>27</v>
      </c>
      <c r="I25" s="74" t="s">
        <v>136</v>
      </c>
      <c r="J25" s="74" t="s">
        <v>42</v>
      </c>
      <c r="K25" s="74" t="s">
        <v>33</v>
      </c>
      <c r="L25" s="75">
        <v>241</v>
      </c>
      <c r="M25" s="75">
        <v>2</v>
      </c>
      <c r="N25" s="75">
        <v>120.5</v>
      </c>
      <c r="O25" s="76"/>
      <c r="P25" s="74" t="s">
        <v>31</v>
      </c>
      <c r="Q25" s="75">
        <v>-75.5</v>
      </c>
      <c r="R25" s="45">
        <v>9</v>
      </c>
      <c r="S25" s="45">
        <f t="shared" si="0"/>
        <v>7</v>
      </c>
      <c r="T25" s="45"/>
    </row>
    <row r="26" spans="1:20" ht="15" hidden="1">
      <c r="A26" s="74" t="s">
        <v>29</v>
      </c>
      <c r="B26" s="42"/>
      <c r="C26" s="74">
        <v>303248</v>
      </c>
      <c r="D26" s="74" t="s">
        <v>124</v>
      </c>
      <c r="E26" s="74" t="s">
        <v>24</v>
      </c>
      <c r="F26" s="74" t="s">
        <v>25</v>
      </c>
      <c r="G26" s="74" t="s">
        <v>116</v>
      </c>
      <c r="H26" s="74" t="s">
        <v>27</v>
      </c>
      <c r="I26" s="74" t="s">
        <v>123</v>
      </c>
      <c r="J26" s="74" t="s">
        <v>29</v>
      </c>
      <c r="K26" s="74" t="s">
        <v>33</v>
      </c>
      <c r="L26" s="75">
        <v>321</v>
      </c>
      <c r="M26" s="75">
        <v>3</v>
      </c>
      <c r="N26" s="75">
        <v>107</v>
      </c>
      <c r="O26" s="76"/>
      <c r="P26" s="74" t="s">
        <v>31</v>
      </c>
      <c r="Q26" s="75">
        <v>-62</v>
      </c>
      <c r="R26" s="45">
        <v>12</v>
      </c>
      <c r="S26" s="45">
        <f t="shared" si="0"/>
        <v>9</v>
      </c>
      <c r="T26" s="45"/>
    </row>
    <row r="27" spans="1:20" ht="15" customHeight="1" hidden="1">
      <c r="A27" s="74" t="s">
        <v>29</v>
      </c>
      <c r="B27" s="95"/>
      <c r="C27" s="74">
        <v>312911</v>
      </c>
      <c r="D27" s="74" t="s">
        <v>142</v>
      </c>
      <c r="E27" s="74" t="s">
        <v>24</v>
      </c>
      <c r="F27" s="74" t="s">
        <v>25</v>
      </c>
      <c r="G27" s="74" t="s">
        <v>143</v>
      </c>
      <c r="H27" s="74" t="s">
        <v>27</v>
      </c>
      <c r="I27" s="74" t="s">
        <v>144</v>
      </c>
      <c r="J27" s="74" t="s">
        <v>29</v>
      </c>
      <c r="K27" s="74" t="s">
        <v>33</v>
      </c>
      <c r="L27" s="75">
        <v>209</v>
      </c>
      <c r="M27" s="75">
        <v>3</v>
      </c>
      <c r="N27" s="75">
        <v>69.67</v>
      </c>
      <c r="O27" s="76"/>
      <c r="P27" s="74" t="s">
        <v>31</v>
      </c>
      <c r="Q27" s="75">
        <v>-24.67</v>
      </c>
      <c r="R27" s="45">
        <v>8</v>
      </c>
      <c r="S27" s="45">
        <f t="shared" si="0"/>
        <v>5</v>
      </c>
      <c r="T27" s="45"/>
    </row>
    <row r="28" spans="1:20" ht="15" customHeight="1" hidden="1">
      <c r="A28" s="74" t="s">
        <v>53</v>
      </c>
      <c r="B28" s="95"/>
      <c r="C28" s="74">
        <v>312932</v>
      </c>
      <c r="D28" s="74" t="s">
        <v>159</v>
      </c>
      <c r="E28" s="74" t="s">
        <v>24</v>
      </c>
      <c r="F28" s="74" t="s">
        <v>25</v>
      </c>
      <c r="G28" s="74" t="s">
        <v>160</v>
      </c>
      <c r="H28" s="74" t="s">
        <v>27</v>
      </c>
      <c r="I28" s="74" t="s">
        <v>161</v>
      </c>
      <c r="J28" s="74" t="s">
        <v>53</v>
      </c>
      <c r="K28" s="74" t="s">
        <v>33</v>
      </c>
      <c r="L28" s="75">
        <v>209</v>
      </c>
      <c r="M28" s="75">
        <v>3</v>
      </c>
      <c r="N28" s="75">
        <v>69.67</v>
      </c>
      <c r="O28" s="76"/>
      <c r="P28" s="74" t="s">
        <v>31</v>
      </c>
      <c r="Q28" s="75">
        <v>-24.67</v>
      </c>
      <c r="R28" s="45">
        <v>8</v>
      </c>
      <c r="S28" s="45">
        <f t="shared" si="0"/>
        <v>5</v>
      </c>
      <c r="T28" s="45"/>
    </row>
    <row r="29" spans="1:20" ht="15" hidden="1">
      <c r="A29" s="74" t="s">
        <v>53</v>
      </c>
      <c r="B29" s="42"/>
      <c r="C29" s="74">
        <v>303267</v>
      </c>
      <c r="D29" s="74" t="s">
        <v>50</v>
      </c>
      <c r="E29" s="74" t="s">
        <v>24</v>
      </c>
      <c r="F29" s="74" t="s">
        <v>25</v>
      </c>
      <c r="G29" s="74" t="s">
        <v>51</v>
      </c>
      <c r="H29" s="74" t="s">
        <v>27</v>
      </c>
      <c r="I29" s="74" t="s">
        <v>52</v>
      </c>
      <c r="J29" s="74" t="s">
        <v>53</v>
      </c>
      <c r="K29" s="74" t="s">
        <v>33</v>
      </c>
      <c r="L29" s="75">
        <v>669</v>
      </c>
      <c r="M29" s="75">
        <v>14</v>
      </c>
      <c r="N29" s="75">
        <v>47.79</v>
      </c>
      <c r="O29" s="76"/>
      <c r="P29" s="74" t="s">
        <v>31</v>
      </c>
      <c r="Q29" s="75">
        <v>-2.79</v>
      </c>
      <c r="R29" s="45">
        <v>25</v>
      </c>
      <c r="S29" s="45">
        <f t="shared" si="0"/>
        <v>11</v>
      </c>
      <c r="T29" s="45"/>
    </row>
    <row r="30" spans="1:20" ht="15" customHeight="1" hidden="1">
      <c r="A30" s="74" t="s">
        <v>53</v>
      </c>
      <c r="B30" s="95"/>
      <c r="C30" s="74">
        <v>303266</v>
      </c>
      <c r="D30" s="74" t="s">
        <v>54</v>
      </c>
      <c r="E30" s="74" t="s">
        <v>24</v>
      </c>
      <c r="F30" s="74" t="s">
        <v>25</v>
      </c>
      <c r="G30" s="74" t="s">
        <v>51</v>
      </c>
      <c r="H30" s="74" t="s">
        <v>27</v>
      </c>
      <c r="I30" s="74" t="s">
        <v>52</v>
      </c>
      <c r="J30" s="74" t="s">
        <v>53</v>
      </c>
      <c r="K30" s="74" t="s">
        <v>44</v>
      </c>
      <c r="L30" s="75">
        <v>520</v>
      </c>
      <c r="M30" s="75">
        <v>12</v>
      </c>
      <c r="N30" s="75">
        <v>43.33</v>
      </c>
      <c r="O30" s="76"/>
      <c r="P30" s="74" t="s">
        <v>31</v>
      </c>
      <c r="Q30" s="75">
        <v>1.67</v>
      </c>
      <c r="R30" s="45">
        <v>19</v>
      </c>
      <c r="S30" s="45">
        <f t="shared" si="0"/>
        <v>7</v>
      </c>
      <c r="T30" s="45"/>
    </row>
    <row r="31" spans="1:20" ht="15" hidden="1">
      <c r="A31" s="74" t="s">
        <v>42</v>
      </c>
      <c r="B31" s="42"/>
      <c r="C31" s="74">
        <v>303258</v>
      </c>
      <c r="D31" s="74" t="s">
        <v>109</v>
      </c>
      <c r="E31" s="74" t="s">
        <v>24</v>
      </c>
      <c r="F31" s="74" t="s">
        <v>25</v>
      </c>
      <c r="G31" s="74" t="s">
        <v>110</v>
      </c>
      <c r="H31" s="74" t="s">
        <v>27</v>
      </c>
      <c r="I31" s="74" t="s">
        <v>111</v>
      </c>
      <c r="J31" s="74" t="s">
        <v>42</v>
      </c>
      <c r="K31" s="74" t="s">
        <v>44</v>
      </c>
      <c r="L31" s="75">
        <v>846</v>
      </c>
      <c r="M31" s="75">
        <v>21</v>
      </c>
      <c r="N31" s="75">
        <v>40.29</v>
      </c>
      <c r="O31" s="76"/>
      <c r="P31" s="74" t="s">
        <v>31</v>
      </c>
      <c r="Q31" s="75">
        <v>4.71</v>
      </c>
      <c r="R31" s="45">
        <v>31</v>
      </c>
      <c r="S31" s="45">
        <f t="shared" si="0"/>
        <v>10</v>
      </c>
      <c r="T31" s="45"/>
    </row>
    <row r="32" spans="1:20" ht="15" customHeight="1" hidden="1">
      <c r="A32" s="74" t="s">
        <v>42</v>
      </c>
      <c r="B32" s="95"/>
      <c r="C32" s="74">
        <v>303228</v>
      </c>
      <c r="D32" s="74" t="s">
        <v>69</v>
      </c>
      <c r="E32" s="74" t="s">
        <v>24</v>
      </c>
      <c r="F32" s="74" t="s">
        <v>25</v>
      </c>
      <c r="G32" s="74" t="s">
        <v>67</v>
      </c>
      <c r="H32" s="74" t="s">
        <v>27</v>
      </c>
      <c r="I32" s="74" t="s">
        <v>68</v>
      </c>
      <c r="J32" s="74" t="s">
        <v>42</v>
      </c>
      <c r="K32" s="74" t="s">
        <v>30</v>
      </c>
      <c r="L32" s="79">
        <v>2086</v>
      </c>
      <c r="M32" s="75">
        <v>57</v>
      </c>
      <c r="N32" s="75">
        <v>36.6</v>
      </c>
      <c r="O32" s="76"/>
      <c r="P32" s="74" t="s">
        <v>31</v>
      </c>
      <c r="Q32" s="75">
        <v>8.4</v>
      </c>
      <c r="R32" s="45">
        <v>77</v>
      </c>
      <c r="S32" s="45">
        <f t="shared" si="0"/>
        <v>20</v>
      </c>
      <c r="T32" s="45"/>
    </row>
    <row r="33" spans="1:20" ht="15" hidden="1">
      <c r="A33" s="74" t="s">
        <v>42</v>
      </c>
      <c r="B33" s="42"/>
      <c r="C33" s="74">
        <v>303243</v>
      </c>
      <c r="D33" s="74" t="s">
        <v>112</v>
      </c>
      <c r="E33" s="74" t="s">
        <v>24</v>
      </c>
      <c r="F33" s="74" t="s">
        <v>25</v>
      </c>
      <c r="G33" s="74" t="s">
        <v>110</v>
      </c>
      <c r="H33" s="74" t="s">
        <v>27</v>
      </c>
      <c r="I33" s="74" t="s">
        <v>111</v>
      </c>
      <c r="J33" s="74" t="s">
        <v>42</v>
      </c>
      <c r="K33" s="74" t="s">
        <v>44</v>
      </c>
      <c r="L33" s="79">
        <v>1345</v>
      </c>
      <c r="M33" s="75">
        <v>37</v>
      </c>
      <c r="N33" s="75">
        <v>36.35</v>
      </c>
      <c r="O33" s="76"/>
      <c r="P33" s="74" t="s">
        <v>31</v>
      </c>
      <c r="Q33" s="75">
        <v>8.65</v>
      </c>
      <c r="R33" s="45">
        <v>50</v>
      </c>
      <c r="S33" s="45">
        <f t="shared" si="0"/>
        <v>13</v>
      </c>
      <c r="T33" s="45"/>
    </row>
    <row r="34" spans="1:20" ht="15" customHeight="1" hidden="1">
      <c r="A34" s="74" t="s">
        <v>42</v>
      </c>
      <c r="B34" s="95"/>
      <c r="C34" s="74">
        <v>303251</v>
      </c>
      <c r="D34" s="74" t="s">
        <v>137</v>
      </c>
      <c r="E34" s="74" t="s">
        <v>24</v>
      </c>
      <c r="F34" s="74" t="s">
        <v>25</v>
      </c>
      <c r="G34" s="74" t="s">
        <v>135</v>
      </c>
      <c r="H34" s="74" t="s">
        <v>27</v>
      </c>
      <c r="I34" s="74" t="s">
        <v>136</v>
      </c>
      <c r="J34" s="74" t="s">
        <v>42</v>
      </c>
      <c r="K34" s="74" t="s">
        <v>30</v>
      </c>
      <c r="L34" s="79">
        <v>1502</v>
      </c>
      <c r="M34" s="75">
        <v>46</v>
      </c>
      <c r="N34" s="75">
        <v>32.65</v>
      </c>
      <c r="O34" s="76"/>
      <c r="P34" s="74" t="s">
        <v>31</v>
      </c>
      <c r="Q34" s="75">
        <v>12.35</v>
      </c>
      <c r="R34" s="45">
        <v>56</v>
      </c>
      <c r="S34" s="45">
        <f t="shared" si="0"/>
        <v>10</v>
      </c>
      <c r="T34" s="45"/>
    </row>
    <row r="35" spans="1:20" ht="15" hidden="1">
      <c r="A35" s="74" t="s">
        <v>29</v>
      </c>
      <c r="B35" s="42"/>
      <c r="C35" s="74">
        <v>303211</v>
      </c>
      <c r="D35" s="74" t="s">
        <v>125</v>
      </c>
      <c r="E35" s="74" t="s">
        <v>24</v>
      </c>
      <c r="F35" s="74" t="s">
        <v>25</v>
      </c>
      <c r="G35" s="74" t="s">
        <v>116</v>
      </c>
      <c r="H35" s="74" t="s">
        <v>27</v>
      </c>
      <c r="I35" s="74" t="s">
        <v>123</v>
      </c>
      <c r="J35" s="74" t="s">
        <v>29</v>
      </c>
      <c r="K35" s="74" t="s">
        <v>44</v>
      </c>
      <c r="L35" s="75">
        <v>308</v>
      </c>
      <c r="M35" s="75">
        <v>10</v>
      </c>
      <c r="N35" s="75">
        <v>30.8</v>
      </c>
      <c r="O35" s="76"/>
      <c r="P35" s="74" t="s">
        <v>31</v>
      </c>
      <c r="Q35" s="75">
        <v>14.2</v>
      </c>
      <c r="R35" s="45">
        <v>11</v>
      </c>
      <c r="S35" s="45">
        <f t="shared" si="0"/>
        <v>1</v>
      </c>
      <c r="T35" s="45"/>
    </row>
    <row r="36" spans="1:20" ht="15" hidden="1">
      <c r="A36" s="74" t="s">
        <v>29</v>
      </c>
      <c r="B36" s="42"/>
      <c r="C36" s="74">
        <v>303259</v>
      </c>
      <c r="D36" s="74" t="s">
        <v>145</v>
      </c>
      <c r="E36" s="74" t="s">
        <v>24</v>
      </c>
      <c r="F36" s="74" t="s">
        <v>25</v>
      </c>
      <c r="G36" s="74" t="s">
        <v>143</v>
      </c>
      <c r="H36" s="74" t="s">
        <v>27</v>
      </c>
      <c r="I36" s="74" t="s">
        <v>144</v>
      </c>
      <c r="J36" s="74" t="s">
        <v>29</v>
      </c>
      <c r="K36" s="74" t="s">
        <v>30</v>
      </c>
      <c r="L36" s="75">
        <v>938</v>
      </c>
      <c r="M36" s="75">
        <v>31</v>
      </c>
      <c r="N36" s="75">
        <v>30.26</v>
      </c>
      <c r="O36" s="76"/>
      <c r="P36" s="74" t="s">
        <v>31</v>
      </c>
      <c r="Q36" s="75">
        <v>14.74</v>
      </c>
      <c r="R36" s="45">
        <v>35</v>
      </c>
      <c r="S36" s="45">
        <f t="shared" si="0"/>
        <v>4</v>
      </c>
      <c r="T36" s="45"/>
    </row>
    <row r="37" spans="1:20" ht="15" hidden="1">
      <c r="A37" s="74" t="s">
        <v>29</v>
      </c>
      <c r="B37" s="42"/>
      <c r="C37" s="74">
        <v>303234</v>
      </c>
      <c r="D37" s="74" t="s">
        <v>118</v>
      </c>
      <c r="E37" s="74" t="s">
        <v>24</v>
      </c>
      <c r="F37" s="74" t="s">
        <v>25</v>
      </c>
      <c r="G37" s="74" t="s">
        <v>116</v>
      </c>
      <c r="H37" s="74" t="s">
        <v>27</v>
      </c>
      <c r="I37" s="74" t="s">
        <v>117</v>
      </c>
      <c r="J37" s="74" t="s">
        <v>29</v>
      </c>
      <c r="K37" s="74" t="s">
        <v>44</v>
      </c>
      <c r="L37" s="75">
        <v>242</v>
      </c>
      <c r="M37" s="75">
        <v>8</v>
      </c>
      <c r="N37" s="75">
        <v>30.25</v>
      </c>
      <c r="O37" s="76"/>
      <c r="P37" s="74" t="s">
        <v>31</v>
      </c>
      <c r="Q37" s="75">
        <v>14.75</v>
      </c>
      <c r="R37" s="45">
        <v>9</v>
      </c>
      <c r="S37" s="45">
        <f t="shared" si="0"/>
        <v>1</v>
      </c>
      <c r="T37" s="45"/>
    </row>
    <row r="38" spans="1:20" ht="15" hidden="1">
      <c r="A38" s="74" t="s">
        <v>42</v>
      </c>
      <c r="B38" s="42"/>
      <c r="C38" s="74">
        <v>303210</v>
      </c>
      <c r="D38" s="74" t="s">
        <v>39</v>
      </c>
      <c r="E38" s="74" t="s">
        <v>24</v>
      </c>
      <c r="F38" s="74" t="s">
        <v>25</v>
      </c>
      <c r="G38" s="74" t="s">
        <v>40</v>
      </c>
      <c r="H38" s="74" t="s">
        <v>27</v>
      </c>
      <c r="I38" s="74" t="s">
        <v>41</v>
      </c>
      <c r="J38" s="74" t="s">
        <v>42</v>
      </c>
      <c r="K38" s="74" t="s">
        <v>30</v>
      </c>
      <c r="L38" s="79">
        <v>1276</v>
      </c>
      <c r="M38" s="75">
        <v>43</v>
      </c>
      <c r="N38" s="75">
        <v>29.67</v>
      </c>
      <c r="O38" s="76"/>
      <c r="P38" s="74" t="s">
        <v>31</v>
      </c>
      <c r="Q38" s="75">
        <v>15.33</v>
      </c>
      <c r="R38" s="45">
        <v>47</v>
      </c>
      <c r="S38" s="45">
        <f t="shared" si="0"/>
        <v>4</v>
      </c>
      <c r="T38" s="45"/>
    </row>
    <row r="39" spans="1:20" ht="15" hidden="1">
      <c r="A39" s="74" t="s">
        <v>53</v>
      </c>
      <c r="B39" s="42"/>
      <c r="C39" s="74">
        <v>303236</v>
      </c>
      <c r="D39" s="74" t="s">
        <v>234</v>
      </c>
      <c r="E39" s="74" t="s">
        <v>24</v>
      </c>
      <c r="F39" s="74" t="s">
        <v>25</v>
      </c>
      <c r="G39" s="74" t="s">
        <v>235</v>
      </c>
      <c r="H39" s="74" t="s">
        <v>27</v>
      </c>
      <c r="I39" s="74" t="s">
        <v>236</v>
      </c>
      <c r="J39" s="74" t="s">
        <v>53</v>
      </c>
      <c r="K39" s="74" t="s">
        <v>44</v>
      </c>
      <c r="L39" s="75">
        <v>613</v>
      </c>
      <c r="M39" s="75">
        <v>21</v>
      </c>
      <c r="N39" s="75">
        <v>29.19</v>
      </c>
      <c r="O39" s="76"/>
      <c r="P39" s="74" t="s">
        <v>31</v>
      </c>
      <c r="Q39" s="75">
        <v>15.81</v>
      </c>
      <c r="R39" s="45">
        <v>23</v>
      </c>
      <c r="S39" s="45">
        <f t="shared" si="0"/>
        <v>2</v>
      </c>
      <c r="T39" s="45"/>
    </row>
    <row r="40" spans="1:20" ht="15" hidden="1">
      <c r="A40" s="74" t="s">
        <v>53</v>
      </c>
      <c r="B40" s="42"/>
      <c r="C40" s="74">
        <v>303262</v>
      </c>
      <c r="D40" s="74" t="s">
        <v>223</v>
      </c>
      <c r="E40" s="74" t="s">
        <v>24</v>
      </c>
      <c r="F40" s="74" t="s">
        <v>25</v>
      </c>
      <c r="G40" s="74" t="s">
        <v>221</v>
      </c>
      <c r="H40" s="74" t="s">
        <v>27</v>
      </c>
      <c r="I40" s="74" t="s">
        <v>222</v>
      </c>
      <c r="J40" s="74" t="s">
        <v>53</v>
      </c>
      <c r="K40" s="74" t="s">
        <v>44</v>
      </c>
      <c r="L40" s="75">
        <v>429</v>
      </c>
      <c r="M40" s="75">
        <v>16</v>
      </c>
      <c r="N40" s="75">
        <v>26.81</v>
      </c>
      <c r="O40" s="76"/>
      <c r="P40" s="74" t="s">
        <v>31</v>
      </c>
      <c r="Q40" s="75">
        <v>18.19</v>
      </c>
      <c r="R40" s="45">
        <v>16</v>
      </c>
      <c r="S40" s="45"/>
      <c r="T40" s="45"/>
    </row>
    <row r="41" spans="1:20" ht="15" customHeight="1" hidden="1">
      <c r="A41" s="74" t="s">
        <v>42</v>
      </c>
      <c r="B41" s="95"/>
      <c r="C41" s="74">
        <v>303235</v>
      </c>
      <c r="D41" s="74" t="s">
        <v>105</v>
      </c>
      <c r="E41" s="74" t="s">
        <v>24</v>
      </c>
      <c r="F41" s="74" t="s">
        <v>25</v>
      </c>
      <c r="G41" s="74" t="s">
        <v>103</v>
      </c>
      <c r="H41" s="74" t="s">
        <v>27</v>
      </c>
      <c r="I41" s="74" t="s">
        <v>104</v>
      </c>
      <c r="J41" s="74" t="s">
        <v>42</v>
      </c>
      <c r="K41" s="74" t="s">
        <v>30</v>
      </c>
      <c r="L41" s="79">
        <v>1021</v>
      </c>
      <c r="M41" s="75">
        <v>40</v>
      </c>
      <c r="N41" s="75">
        <v>25.53</v>
      </c>
      <c r="O41" s="76"/>
      <c r="P41" s="74" t="s">
        <v>31</v>
      </c>
      <c r="Q41" s="75">
        <v>19.48</v>
      </c>
      <c r="R41" s="45">
        <v>38</v>
      </c>
      <c r="S41" s="45"/>
      <c r="T41" s="45">
        <f aca="true" t="shared" si="1" ref="T41:T63">M41-R41</f>
        <v>2</v>
      </c>
    </row>
    <row r="42" spans="1:20" ht="15" customHeight="1" hidden="1">
      <c r="A42" s="74" t="s">
        <v>53</v>
      </c>
      <c r="B42" s="95"/>
      <c r="C42" s="74">
        <v>303249</v>
      </c>
      <c r="D42" s="74" t="s">
        <v>237</v>
      </c>
      <c r="E42" s="74" t="s">
        <v>24</v>
      </c>
      <c r="F42" s="74" t="s">
        <v>25</v>
      </c>
      <c r="G42" s="74" t="s">
        <v>235</v>
      </c>
      <c r="H42" s="74" t="s">
        <v>27</v>
      </c>
      <c r="I42" s="74" t="s">
        <v>236</v>
      </c>
      <c r="J42" s="74" t="s">
        <v>53</v>
      </c>
      <c r="K42" s="74" t="s">
        <v>44</v>
      </c>
      <c r="L42" s="75">
        <v>789</v>
      </c>
      <c r="M42" s="75">
        <v>31</v>
      </c>
      <c r="N42" s="75">
        <v>25.45</v>
      </c>
      <c r="O42" s="76"/>
      <c r="P42" s="74" t="s">
        <v>31</v>
      </c>
      <c r="Q42" s="75">
        <v>19.55</v>
      </c>
      <c r="R42" s="45">
        <v>29</v>
      </c>
      <c r="S42" s="45"/>
      <c r="T42" s="45">
        <f t="shared" si="1"/>
        <v>2</v>
      </c>
    </row>
    <row r="43" spans="1:20" ht="15" hidden="1">
      <c r="A43" s="74" t="s">
        <v>42</v>
      </c>
      <c r="B43" s="42"/>
      <c r="C43" s="74">
        <v>303223</v>
      </c>
      <c r="D43" s="74" t="s">
        <v>75</v>
      </c>
      <c r="E43" s="74" t="s">
        <v>24</v>
      </c>
      <c r="F43" s="74" t="s">
        <v>25</v>
      </c>
      <c r="G43" s="74" t="s">
        <v>73</v>
      </c>
      <c r="H43" s="74" t="s">
        <v>27</v>
      </c>
      <c r="I43" s="74" t="s">
        <v>74</v>
      </c>
      <c r="J43" s="74" t="s">
        <v>42</v>
      </c>
      <c r="K43" s="74" t="s">
        <v>30</v>
      </c>
      <c r="L43" s="79">
        <v>1829</v>
      </c>
      <c r="M43" s="75">
        <v>72</v>
      </c>
      <c r="N43" s="75">
        <v>25.4</v>
      </c>
      <c r="O43" s="76"/>
      <c r="P43" s="74" t="s">
        <v>31</v>
      </c>
      <c r="Q43" s="75">
        <v>19.6</v>
      </c>
      <c r="R43" s="45">
        <v>68</v>
      </c>
      <c r="S43" s="45"/>
      <c r="T43" s="45">
        <f t="shared" si="1"/>
        <v>4</v>
      </c>
    </row>
    <row r="44" spans="1:20" ht="15.75" hidden="1" thickBot="1">
      <c r="A44" s="102" t="s">
        <v>53</v>
      </c>
      <c r="B44" s="101"/>
      <c r="C44" s="102">
        <v>303291</v>
      </c>
      <c r="D44" s="102" t="s">
        <v>224</v>
      </c>
      <c r="E44" s="102" t="s">
        <v>24</v>
      </c>
      <c r="F44" s="102" t="s">
        <v>25</v>
      </c>
      <c r="G44" s="102" t="s">
        <v>221</v>
      </c>
      <c r="H44" s="102" t="s">
        <v>27</v>
      </c>
      <c r="I44" s="102" t="s">
        <v>222</v>
      </c>
      <c r="J44" s="102" t="s">
        <v>53</v>
      </c>
      <c r="K44" s="102" t="s">
        <v>30</v>
      </c>
      <c r="L44" s="103">
        <v>1009</v>
      </c>
      <c r="M44" s="104">
        <v>40</v>
      </c>
      <c r="N44" s="104">
        <v>25.23</v>
      </c>
      <c r="O44" s="105"/>
      <c r="P44" s="102" t="s">
        <v>31</v>
      </c>
      <c r="Q44" s="104">
        <v>19.78</v>
      </c>
      <c r="R44" s="106">
        <v>37</v>
      </c>
      <c r="S44" s="106"/>
      <c r="T44" s="106">
        <f t="shared" si="1"/>
        <v>3</v>
      </c>
    </row>
    <row r="45" spans="1:20" ht="15">
      <c r="A45" s="97" t="s">
        <v>42</v>
      </c>
      <c r="B45" s="107" t="s">
        <v>261</v>
      </c>
      <c r="C45" s="97">
        <v>303276</v>
      </c>
      <c r="D45" s="97" t="s">
        <v>43</v>
      </c>
      <c r="E45" s="97" t="s">
        <v>24</v>
      </c>
      <c r="F45" s="97" t="s">
        <v>25</v>
      </c>
      <c r="G45" s="97" t="s">
        <v>40</v>
      </c>
      <c r="H45" s="97" t="s">
        <v>27</v>
      </c>
      <c r="I45" s="97" t="s">
        <v>41</v>
      </c>
      <c r="J45" s="97" t="s">
        <v>42</v>
      </c>
      <c r="K45" s="97" t="s">
        <v>44</v>
      </c>
      <c r="L45" s="98">
        <v>696</v>
      </c>
      <c r="M45" s="98">
        <v>31</v>
      </c>
      <c r="N45" s="98">
        <v>22.45</v>
      </c>
      <c r="O45" s="99"/>
      <c r="P45" s="97" t="s">
        <v>31</v>
      </c>
      <c r="Q45" s="98">
        <v>22.55</v>
      </c>
      <c r="R45" s="100">
        <v>26</v>
      </c>
      <c r="S45" s="100"/>
      <c r="T45" s="100">
        <f t="shared" si="1"/>
        <v>5</v>
      </c>
    </row>
    <row r="46" spans="1:20" ht="15">
      <c r="A46" s="74" t="s">
        <v>42</v>
      </c>
      <c r="B46" s="107" t="s">
        <v>262</v>
      </c>
      <c r="C46" s="74">
        <v>303261</v>
      </c>
      <c r="D46" s="74" t="s">
        <v>216</v>
      </c>
      <c r="E46" s="74" t="s">
        <v>24</v>
      </c>
      <c r="F46" s="74" t="s">
        <v>25</v>
      </c>
      <c r="G46" s="74" t="s">
        <v>214</v>
      </c>
      <c r="H46" s="74" t="s">
        <v>27</v>
      </c>
      <c r="I46" s="74" t="s">
        <v>215</v>
      </c>
      <c r="J46" s="74" t="s">
        <v>42</v>
      </c>
      <c r="K46" s="74" t="s">
        <v>44</v>
      </c>
      <c r="L46" s="75">
        <v>156</v>
      </c>
      <c r="M46" s="75">
        <v>8</v>
      </c>
      <c r="N46" s="75">
        <v>19.5</v>
      </c>
      <c r="O46" s="76"/>
      <c r="P46" s="74" t="s">
        <v>31</v>
      </c>
      <c r="Q46" s="75">
        <v>25.5</v>
      </c>
      <c r="R46" s="45">
        <v>6</v>
      </c>
      <c r="S46" s="45"/>
      <c r="T46" s="45">
        <f t="shared" si="1"/>
        <v>2</v>
      </c>
    </row>
    <row r="47" spans="1:20" ht="15">
      <c r="A47" s="74" t="s">
        <v>42</v>
      </c>
      <c r="B47" s="107" t="s">
        <v>263</v>
      </c>
      <c r="C47" s="74">
        <v>303289</v>
      </c>
      <c r="D47" s="74" t="s">
        <v>217</v>
      </c>
      <c r="E47" s="74" t="s">
        <v>24</v>
      </c>
      <c r="F47" s="74" t="s">
        <v>25</v>
      </c>
      <c r="G47" s="74" t="s">
        <v>214</v>
      </c>
      <c r="H47" s="74" t="s">
        <v>27</v>
      </c>
      <c r="I47" s="74" t="s">
        <v>215</v>
      </c>
      <c r="J47" s="74" t="s">
        <v>42</v>
      </c>
      <c r="K47" s="74" t="s">
        <v>30</v>
      </c>
      <c r="L47" s="75">
        <v>523</v>
      </c>
      <c r="M47" s="75">
        <v>27</v>
      </c>
      <c r="N47" s="75">
        <v>19.37</v>
      </c>
      <c r="O47" s="76"/>
      <c r="P47" s="74" t="s">
        <v>31</v>
      </c>
      <c r="Q47" s="75">
        <v>25.63</v>
      </c>
      <c r="R47" s="45">
        <v>19</v>
      </c>
      <c r="S47" s="45"/>
      <c r="T47" s="45">
        <f t="shared" si="1"/>
        <v>8</v>
      </c>
    </row>
    <row r="48" spans="1:20" ht="15.75" thickBot="1">
      <c r="A48" s="74" t="s">
        <v>42</v>
      </c>
      <c r="B48" s="107" t="s">
        <v>264</v>
      </c>
      <c r="C48" s="102">
        <v>303275</v>
      </c>
      <c r="D48" s="102" t="s">
        <v>230</v>
      </c>
      <c r="E48" s="102" t="s">
        <v>24</v>
      </c>
      <c r="F48" s="102" t="s">
        <v>25</v>
      </c>
      <c r="G48" s="102" t="s">
        <v>228</v>
      </c>
      <c r="H48" s="102" t="s">
        <v>27</v>
      </c>
      <c r="I48" s="102" t="s">
        <v>229</v>
      </c>
      <c r="J48" s="102" t="s">
        <v>42</v>
      </c>
      <c r="K48" s="102" t="s">
        <v>30</v>
      </c>
      <c r="L48" s="104">
        <v>515</v>
      </c>
      <c r="M48" s="104">
        <v>47</v>
      </c>
      <c r="N48" s="104">
        <v>10.96</v>
      </c>
      <c r="O48" s="105"/>
      <c r="P48" s="102" t="s">
        <v>31</v>
      </c>
      <c r="Q48" s="104">
        <v>34.04</v>
      </c>
      <c r="R48" s="106">
        <v>19</v>
      </c>
      <c r="S48" s="106"/>
      <c r="T48" s="106">
        <f t="shared" si="1"/>
        <v>28</v>
      </c>
    </row>
    <row r="49" spans="1:20" ht="15">
      <c r="A49" s="74" t="s">
        <v>29</v>
      </c>
      <c r="B49" s="107" t="s">
        <v>261</v>
      </c>
      <c r="C49" s="97">
        <v>303260</v>
      </c>
      <c r="D49" s="97" t="s">
        <v>126</v>
      </c>
      <c r="E49" s="97" t="s">
        <v>24</v>
      </c>
      <c r="F49" s="97" t="s">
        <v>25</v>
      </c>
      <c r="G49" s="97" t="s">
        <v>116</v>
      </c>
      <c r="H49" s="97" t="s">
        <v>27</v>
      </c>
      <c r="I49" s="97" t="s">
        <v>123</v>
      </c>
      <c r="J49" s="97" t="s">
        <v>29</v>
      </c>
      <c r="K49" s="97" t="s">
        <v>44</v>
      </c>
      <c r="L49" s="98">
        <v>300</v>
      </c>
      <c r="M49" s="98">
        <v>12</v>
      </c>
      <c r="N49" s="98">
        <v>25</v>
      </c>
      <c r="O49" s="99"/>
      <c r="P49" s="97" t="s">
        <v>31</v>
      </c>
      <c r="Q49" s="98">
        <v>20</v>
      </c>
      <c r="R49" s="100">
        <v>11</v>
      </c>
      <c r="S49" s="100"/>
      <c r="T49" s="100">
        <f t="shared" si="1"/>
        <v>1</v>
      </c>
    </row>
    <row r="50" spans="1:20" ht="15">
      <c r="A50" s="74" t="s">
        <v>29</v>
      </c>
      <c r="B50" s="107" t="s">
        <v>262</v>
      </c>
      <c r="C50" s="74">
        <v>303255</v>
      </c>
      <c r="D50" s="74" t="s">
        <v>96</v>
      </c>
      <c r="E50" s="74" t="s">
        <v>24</v>
      </c>
      <c r="F50" s="74" t="s">
        <v>25</v>
      </c>
      <c r="G50" s="74" t="s">
        <v>97</v>
      </c>
      <c r="H50" s="74" t="s">
        <v>27</v>
      </c>
      <c r="I50" s="74" t="s">
        <v>98</v>
      </c>
      <c r="J50" s="74" t="s">
        <v>29</v>
      </c>
      <c r="K50" s="74" t="s">
        <v>44</v>
      </c>
      <c r="L50" s="79">
        <v>3293</v>
      </c>
      <c r="M50" s="75">
        <v>133</v>
      </c>
      <c r="N50" s="75">
        <v>24.76</v>
      </c>
      <c r="O50" s="76"/>
      <c r="P50" s="74" t="s">
        <v>31</v>
      </c>
      <c r="Q50" s="75">
        <v>20.24</v>
      </c>
      <c r="R50" s="45">
        <v>122</v>
      </c>
      <c r="S50" s="45"/>
      <c r="T50" s="45">
        <f t="shared" si="1"/>
        <v>11</v>
      </c>
    </row>
    <row r="51" spans="1:20" ht="15" customHeight="1">
      <c r="A51" s="74" t="s">
        <v>29</v>
      </c>
      <c r="B51" s="107" t="s">
        <v>263</v>
      </c>
      <c r="C51" s="74">
        <v>303244</v>
      </c>
      <c r="D51" s="74" t="s">
        <v>119</v>
      </c>
      <c r="E51" s="74" t="s">
        <v>24</v>
      </c>
      <c r="F51" s="74" t="s">
        <v>25</v>
      </c>
      <c r="G51" s="74" t="s">
        <v>116</v>
      </c>
      <c r="H51" s="74" t="s">
        <v>27</v>
      </c>
      <c r="I51" s="74" t="s">
        <v>117</v>
      </c>
      <c r="J51" s="74" t="s">
        <v>29</v>
      </c>
      <c r="K51" s="74" t="s">
        <v>30</v>
      </c>
      <c r="L51" s="79">
        <v>1728</v>
      </c>
      <c r="M51" s="75">
        <v>81</v>
      </c>
      <c r="N51" s="75">
        <v>21.33</v>
      </c>
      <c r="O51" s="76"/>
      <c r="P51" s="74" t="s">
        <v>31</v>
      </c>
      <c r="Q51" s="75">
        <v>23.67</v>
      </c>
      <c r="R51" s="45">
        <v>64</v>
      </c>
      <c r="S51" s="45"/>
      <c r="T51" s="45">
        <f t="shared" si="1"/>
        <v>17</v>
      </c>
    </row>
    <row r="52" spans="1:20" ht="15" customHeight="1">
      <c r="A52" s="74" t="s">
        <v>29</v>
      </c>
      <c r="B52" s="107" t="s">
        <v>264</v>
      </c>
      <c r="C52" s="74">
        <v>303207</v>
      </c>
      <c r="D52" s="74" t="s">
        <v>23</v>
      </c>
      <c r="E52" s="74" t="s">
        <v>24</v>
      </c>
      <c r="F52" s="74" t="s">
        <v>25</v>
      </c>
      <c r="G52" s="74" t="s">
        <v>26</v>
      </c>
      <c r="H52" s="74" t="s">
        <v>27</v>
      </c>
      <c r="I52" s="74" t="s">
        <v>28</v>
      </c>
      <c r="J52" s="74" t="s">
        <v>29</v>
      </c>
      <c r="K52" s="74" t="s">
        <v>30</v>
      </c>
      <c r="L52" s="75">
        <v>872</v>
      </c>
      <c r="M52" s="75">
        <v>50</v>
      </c>
      <c r="N52" s="75">
        <v>17.44</v>
      </c>
      <c r="O52" s="76"/>
      <c r="P52" s="74" t="s">
        <v>31</v>
      </c>
      <c r="Q52" s="75">
        <v>27.56</v>
      </c>
      <c r="R52" s="45">
        <v>32</v>
      </c>
      <c r="S52" s="45"/>
      <c r="T52" s="45">
        <f t="shared" si="1"/>
        <v>18</v>
      </c>
    </row>
    <row r="53" spans="1:20" ht="15">
      <c r="A53" s="74" t="s">
        <v>29</v>
      </c>
      <c r="B53" s="107" t="s">
        <v>265</v>
      </c>
      <c r="C53" s="74">
        <v>303270</v>
      </c>
      <c r="D53" s="74" t="s">
        <v>201</v>
      </c>
      <c r="E53" s="74" t="s">
        <v>24</v>
      </c>
      <c r="F53" s="74" t="s">
        <v>25</v>
      </c>
      <c r="G53" s="74" t="s">
        <v>200</v>
      </c>
      <c r="H53" s="74" t="s">
        <v>27</v>
      </c>
      <c r="I53" s="74" t="s">
        <v>98</v>
      </c>
      <c r="J53" s="74" t="s">
        <v>29</v>
      </c>
      <c r="K53" s="74" t="s">
        <v>30</v>
      </c>
      <c r="L53" s="79">
        <v>1051</v>
      </c>
      <c r="M53" s="75">
        <v>71</v>
      </c>
      <c r="N53" s="75">
        <v>14.8</v>
      </c>
      <c r="O53" s="76"/>
      <c r="P53" s="74" t="s">
        <v>31</v>
      </c>
      <c r="Q53" s="75">
        <v>30.2</v>
      </c>
      <c r="R53" s="45">
        <v>39</v>
      </c>
      <c r="S53" s="45"/>
      <c r="T53" s="45">
        <f t="shared" si="1"/>
        <v>32</v>
      </c>
    </row>
    <row r="54" spans="1:20" ht="15">
      <c r="A54" s="74" t="s">
        <v>29</v>
      </c>
      <c r="B54" s="107" t="s">
        <v>266</v>
      </c>
      <c r="C54" s="74">
        <v>303273</v>
      </c>
      <c r="D54" s="74" t="s">
        <v>146</v>
      </c>
      <c r="E54" s="74" t="s">
        <v>24</v>
      </c>
      <c r="F54" s="74" t="s">
        <v>25</v>
      </c>
      <c r="G54" s="74" t="s">
        <v>143</v>
      </c>
      <c r="H54" s="74" t="s">
        <v>27</v>
      </c>
      <c r="I54" s="74" t="s">
        <v>144</v>
      </c>
      <c r="J54" s="74" t="s">
        <v>29</v>
      </c>
      <c r="K54" s="74" t="s">
        <v>30</v>
      </c>
      <c r="L54" s="75">
        <v>541</v>
      </c>
      <c r="M54" s="75">
        <v>39</v>
      </c>
      <c r="N54" s="75">
        <v>13.87</v>
      </c>
      <c r="O54" s="76"/>
      <c r="P54" s="74" t="s">
        <v>31</v>
      </c>
      <c r="Q54" s="75">
        <v>31.13</v>
      </c>
      <c r="R54" s="45">
        <v>20</v>
      </c>
      <c r="S54" s="45"/>
      <c r="T54" s="45">
        <f t="shared" si="1"/>
        <v>19</v>
      </c>
    </row>
    <row r="55" spans="1:20" ht="15" customHeight="1" thickBot="1">
      <c r="A55" s="74" t="s">
        <v>29</v>
      </c>
      <c r="B55" s="107" t="s">
        <v>267</v>
      </c>
      <c r="C55" s="102">
        <v>303278</v>
      </c>
      <c r="D55" s="102" t="s">
        <v>152</v>
      </c>
      <c r="E55" s="102" t="s">
        <v>24</v>
      </c>
      <c r="F55" s="102" t="s">
        <v>25</v>
      </c>
      <c r="G55" s="102" t="s">
        <v>153</v>
      </c>
      <c r="H55" s="102" t="s">
        <v>27</v>
      </c>
      <c r="I55" s="102" t="s">
        <v>154</v>
      </c>
      <c r="J55" s="102" t="s">
        <v>29</v>
      </c>
      <c r="K55" s="102" t="s">
        <v>30</v>
      </c>
      <c r="L55" s="104">
        <v>383</v>
      </c>
      <c r="M55" s="104">
        <v>37</v>
      </c>
      <c r="N55" s="104">
        <v>10.35</v>
      </c>
      <c r="O55" s="105"/>
      <c r="P55" s="102" t="s">
        <v>31</v>
      </c>
      <c r="Q55" s="104">
        <v>34.65</v>
      </c>
      <c r="R55" s="106">
        <v>14</v>
      </c>
      <c r="S55" s="106"/>
      <c r="T55" s="106">
        <f t="shared" si="1"/>
        <v>23</v>
      </c>
    </row>
    <row r="56" spans="1:20" ht="15" customHeight="1">
      <c r="A56" s="74" t="s">
        <v>53</v>
      </c>
      <c r="B56" s="107" t="s">
        <v>261</v>
      </c>
      <c r="C56" s="97">
        <v>303224</v>
      </c>
      <c r="D56" s="97" t="s">
        <v>84</v>
      </c>
      <c r="E56" s="97" t="s">
        <v>24</v>
      </c>
      <c r="F56" s="97" t="s">
        <v>25</v>
      </c>
      <c r="G56" s="97" t="s">
        <v>85</v>
      </c>
      <c r="H56" s="97" t="s">
        <v>27</v>
      </c>
      <c r="I56" s="97" t="s">
        <v>86</v>
      </c>
      <c r="J56" s="97" t="s">
        <v>53</v>
      </c>
      <c r="K56" s="97" t="s">
        <v>44</v>
      </c>
      <c r="L56" s="98">
        <v>192</v>
      </c>
      <c r="M56" s="98">
        <v>9</v>
      </c>
      <c r="N56" s="98">
        <v>21.33</v>
      </c>
      <c r="O56" s="99"/>
      <c r="P56" s="97" t="s">
        <v>31</v>
      </c>
      <c r="Q56" s="98">
        <v>23.67</v>
      </c>
      <c r="R56" s="100">
        <v>7</v>
      </c>
      <c r="S56" s="100"/>
      <c r="T56" s="100">
        <f t="shared" si="1"/>
        <v>2</v>
      </c>
    </row>
    <row r="57" spans="1:20" ht="15">
      <c r="A57" s="74" t="s">
        <v>53</v>
      </c>
      <c r="B57" s="107" t="s">
        <v>262</v>
      </c>
      <c r="C57" s="74">
        <v>303250</v>
      </c>
      <c r="D57" s="74" t="s">
        <v>162</v>
      </c>
      <c r="E57" s="74" t="s">
        <v>24</v>
      </c>
      <c r="F57" s="74" t="s">
        <v>25</v>
      </c>
      <c r="G57" s="74" t="s">
        <v>160</v>
      </c>
      <c r="H57" s="74" t="s">
        <v>27</v>
      </c>
      <c r="I57" s="74" t="s">
        <v>161</v>
      </c>
      <c r="J57" s="74" t="s">
        <v>53</v>
      </c>
      <c r="K57" s="74" t="s">
        <v>44</v>
      </c>
      <c r="L57" s="75">
        <v>524</v>
      </c>
      <c r="M57" s="75">
        <v>26</v>
      </c>
      <c r="N57" s="75">
        <v>20.15</v>
      </c>
      <c r="O57" s="76"/>
      <c r="P57" s="74" t="s">
        <v>31</v>
      </c>
      <c r="Q57" s="75">
        <v>24.85</v>
      </c>
      <c r="R57" s="45">
        <v>19</v>
      </c>
      <c r="S57" s="45"/>
      <c r="T57" s="45">
        <f t="shared" si="1"/>
        <v>7</v>
      </c>
    </row>
    <row r="58" spans="1:20" ht="15">
      <c r="A58" s="74" t="s">
        <v>53</v>
      </c>
      <c r="B58" s="107" t="s">
        <v>263</v>
      </c>
      <c r="C58" s="74">
        <v>303217</v>
      </c>
      <c r="D58" s="74" t="s">
        <v>63</v>
      </c>
      <c r="E58" s="74" t="s">
        <v>24</v>
      </c>
      <c r="F58" s="74" t="s">
        <v>25</v>
      </c>
      <c r="G58" s="74" t="s">
        <v>60</v>
      </c>
      <c r="H58" s="74" t="s">
        <v>27</v>
      </c>
      <c r="I58" s="74" t="s">
        <v>61</v>
      </c>
      <c r="J58" s="74" t="s">
        <v>53</v>
      </c>
      <c r="K58" s="74" t="s">
        <v>30</v>
      </c>
      <c r="L58" s="75">
        <v>786</v>
      </c>
      <c r="M58" s="75">
        <v>46</v>
      </c>
      <c r="N58" s="75">
        <v>17.09</v>
      </c>
      <c r="O58" s="76"/>
      <c r="P58" s="74" t="s">
        <v>31</v>
      </c>
      <c r="Q58" s="75">
        <v>27.91</v>
      </c>
      <c r="R58" s="45">
        <v>29</v>
      </c>
      <c r="S58" s="45"/>
      <c r="T58" s="45">
        <f t="shared" si="1"/>
        <v>17</v>
      </c>
    </row>
    <row r="59" spans="1:20" ht="15">
      <c r="A59" s="74" t="s">
        <v>53</v>
      </c>
      <c r="B59" s="107" t="s">
        <v>264</v>
      </c>
      <c r="C59" s="74">
        <v>303252</v>
      </c>
      <c r="D59" s="74" t="s">
        <v>186</v>
      </c>
      <c r="E59" s="74" t="s">
        <v>24</v>
      </c>
      <c r="F59" s="74" t="s">
        <v>25</v>
      </c>
      <c r="G59" s="74" t="s">
        <v>181</v>
      </c>
      <c r="H59" s="74" t="s">
        <v>27</v>
      </c>
      <c r="I59" s="74" t="s">
        <v>182</v>
      </c>
      <c r="J59" s="74" t="s">
        <v>53</v>
      </c>
      <c r="K59" s="74" t="s">
        <v>30</v>
      </c>
      <c r="L59" s="75">
        <v>687</v>
      </c>
      <c r="M59" s="75">
        <v>42</v>
      </c>
      <c r="N59" s="75">
        <v>16.36</v>
      </c>
      <c r="O59" s="76"/>
      <c r="P59" s="74" t="s">
        <v>31</v>
      </c>
      <c r="Q59" s="75">
        <v>28.64</v>
      </c>
      <c r="R59" s="45">
        <v>25</v>
      </c>
      <c r="S59" s="45"/>
      <c r="T59" s="45">
        <f t="shared" si="1"/>
        <v>17</v>
      </c>
    </row>
    <row r="60" spans="1:20" ht="15">
      <c r="A60" s="74" t="s">
        <v>53</v>
      </c>
      <c r="B60" s="107" t="s">
        <v>265</v>
      </c>
      <c r="C60" s="74">
        <v>303225</v>
      </c>
      <c r="D60" s="74" t="s">
        <v>87</v>
      </c>
      <c r="E60" s="74" t="s">
        <v>24</v>
      </c>
      <c r="F60" s="74" t="s">
        <v>25</v>
      </c>
      <c r="G60" s="74" t="s">
        <v>85</v>
      </c>
      <c r="H60" s="74" t="s">
        <v>27</v>
      </c>
      <c r="I60" s="74" t="s">
        <v>86</v>
      </c>
      <c r="J60" s="74" t="s">
        <v>53</v>
      </c>
      <c r="K60" s="74" t="s">
        <v>30</v>
      </c>
      <c r="L60" s="79">
        <v>1031</v>
      </c>
      <c r="M60" s="75">
        <v>69</v>
      </c>
      <c r="N60" s="75">
        <v>14.94</v>
      </c>
      <c r="O60" s="76"/>
      <c r="P60" s="74" t="s">
        <v>31</v>
      </c>
      <c r="Q60" s="75">
        <v>30.06</v>
      </c>
      <c r="R60" s="45">
        <v>38</v>
      </c>
      <c r="S60" s="45"/>
      <c r="T60" s="45">
        <f t="shared" si="1"/>
        <v>31</v>
      </c>
    </row>
    <row r="61" spans="1:20" ht="15">
      <c r="A61" s="74" t="s">
        <v>53</v>
      </c>
      <c r="B61" s="107" t="s">
        <v>266</v>
      </c>
      <c r="C61" s="74">
        <v>303268</v>
      </c>
      <c r="D61" s="74" t="s">
        <v>189</v>
      </c>
      <c r="E61" s="74" t="s">
        <v>24</v>
      </c>
      <c r="F61" s="74" t="s">
        <v>25</v>
      </c>
      <c r="G61" s="74" t="s">
        <v>181</v>
      </c>
      <c r="H61" s="74" t="s">
        <v>27</v>
      </c>
      <c r="I61" s="74" t="s">
        <v>190</v>
      </c>
      <c r="J61" s="74" t="s">
        <v>53</v>
      </c>
      <c r="K61" s="74" t="s">
        <v>30</v>
      </c>
      <c r="L61" s="79">
        <v>1322</v>
      </c>
      <c r="M61" s="75">
        <v>100</v>
      </c>
      <c r="N61" s="75">
        <v>13.22</v>
      </c>
      <c r="O61" s="76"/>
      <c r="P61" s="74" t="s">
        <v>31</v>
      </c>
      <c r="Q61" s="75">
        <v>31.78</v>
      </c>
      <c r="R61" s="45">
        <v>49</v>
      </c>
      <c r="S61" s="45"/>
      <c r="T61" s="45">
        <f t="shared" si="1"/>
        <v>51</v>
      </c>
    </row>
    <row r="62" spans="1:20" ht="15" customHeight="1">
      <c r="A62" s="74" t="s">
        <v>53</v>
      </c>
      <c r="B62" s="107" t="s">
        <v>267</v>
      </c>
      <c r="C62" s="74">
        <v>303205</v>
      </c>
      <c r="D62" s="74" t="s">
        <v>167</v>
      </c>
      <c r="E62" s="74" t="s">
        <v>24</v>
      </c>
      <c r="F62" s="74" t="s">
        <v>25</v>
      </c>
      <c r="G62" s="74" t="s">
        <v>160</v>
      </c>
      <c r="H62" s="74" t="s">
        <v>27</v>
      </c>
      <c r="I62" s="74" t="s">
        <v>168</v>
      </c>
      <c r="J62" s="74" t="s">
        <v>53</v>
      </c>
      <c r="K62" s="74" t="s">
        <v>30</v>
      </c>
      <c r="L62" s="75">
        <v>249</v>
      </c>
      <c r="M62" s="75">
        <v>19</v>
      </c>
      <c r="N62" s="75">
        <v>13.11</v>
      </c>
      <c r="O62" s="76"/>
      <c r="P62" s="74" t="s">
        <v>31</v>
      </c>
      <c r="Q62" s="75">
        <v>31.89</v>
      </c>
      <c r="R62" s="45">
        <v>9</v>
      </c>
      <c r="S62" s="45"/>
      <c r="T62" s="45">
        <f t="shared" si="1"/>
        <v>10</v>
      </c>
    </row>
    <row r="63" spans="1:20" ht="15" customHeight="1" thickBot="1">
      <c r="A63" s="102" t="s">
        <v>53</v>
      </c>
      <c r="B63" s="107" t="s">
        <v>268</v>
      </c>
      <c r="C63" s="102">
        <v>303263</v>
      </c>
      <c r="D63" s="102" t="s">
        <v>163</v>
      </c>
      <c r="E63" s="102" t="s">
        <v>24</v>
      </c>
      <c r="F63" s="102" t="s">
        <v>25</v>
      </c>
      <c r="G63" s="102" t="s">
        <v>160</v>
      </c>
      <c r="H63" s="102" t="s">
        <v>27</v>
      </c>
      <c r="I63" s="102" t="s">
        <v>161</v>
      </c>
      <c r="J63" s="102" t="s">
        <v>53</v>
      </c>
      <c r="K63" s="102" t="s">
        <v>30</v>
      </c>
      <c r="L63" s="104">
        <v>634</v>
      </c>
      <c r="M63" s="104">
        <v>72</v>
      </c>
      <c r="N63" s="104">
        <v>8.81</v>
      </c>
      <c r="O63" s="105"/>
      <c r="P63" s="102" t="s">
        <v>31</v>
      </c>
      <c r="Q63" s="104">
        <v>36.19</v>
      </c>
      <c r="R63" s="106">
        <v>24</v>
      </c>
      <c r="S63" s="106"/>
      <c r="T63" s="106">
        <f t="shared" si="1"/>
        <v>48</v>
      </c>
    </row>
    <row r="64" spans="1:20" ht="15" hidden="1">
      <c r="A64" s="97" t="s">
        <v>29</v>
      </c>
      <c r="B64" s="96"/>
      <c r="C64" s="97">
        <v>312957</v>
      </c>
      <c r="D64" s="97" t="s">
        <v>32</v>
      </c>
      <c r="E64" s="97" t="s">
        <v>24</v>
      </c>
      <c r="F64" s="97" t="s">
        <v>25</v>
      </c>
      <c r="G64" s="97" t="s">
        <v>26</v>
      </c>
      <c r="H64" s="97" t="s">
        <v>27</v>
      </c>
      <c r="I64" s="97" t="s">
        <v>28</v>
      </c>
      <c r="J64" s="97" t="s">
        <v>29</v>
      </c>
      <c r="K64" s="97" t="s">
        <v>33</v>
      </c>
      <c r="L64" s="98">
        <v>87</v>
      </c>
      <c r="M64" s="98">
        <v>0</v>
      </c>
      <c r="N64" s="98">
        <v>0</v>
      </c>
      <c r="O64" s="99"/>
      <c r="P64" s="97" t="s">
        <v>31</v>
      </c>
      <c r="Q64" s="108"/>
      <c r="R64" s="100">
        <v>3</v>
      </c>
      <c r="S64" s="100">
        <f aca="true" t="shared" si="2" ref="S64:S95">R64-M64</f>
        <v>3</v>
      </c>
      <c r="T64" s="100"/>
    </row>
    <row r="65" spans="1:20" ht="15" hidden="1">
      <c r="A65" s="74" t="s">
        <v>29</v>
      </c>
      <c r="B65" s="42"/>
      <c r="C65" s="74">
        <v>303208</v>
      </c>
      <c r="D65" s="74" t="s">
        <v>34</v>
      </c>
      <c r="E65" s="74" t="s">
        <v>24</v>
      </c>
      <c r="F65" s="74" t="s">
        <v>25</v>
      </c>
      <c r="G65" s="74" t="s">
        <v>26</v>
      </c>
      <c r="H65" s="74" t="s">
        <v>27</v>
      </c>
      <c r="I65" s="74" t="s">
        <v>28</v>
      </c>
      <c r="J65" s="74" t="s">
        <v>29</v>
      </c>
      <c r="K65" s="74" t="s">
        <v>33</v>
      </c>
      <c r="L65" s="75">
        <v>273</v>
      </c>
      <c r="M65" s="75">
        <v>0</v>
      </c>
      <c r="N65" s="75">
        <v>0</v>
      </c>
      <c r="O65" s="76"/>
      <c r="P65" s="74" t="s">
        <v>31</v>
      </c>
      <c r="Q65" s="77"/>
      <c r="R65" s="45">
        <v>10</v>
      </c>
      <c r="S65" s="45">
        <f t="shared" si="2"/>
        <v>10</v>
      </c>
      <c r="T65" s="45"/>
    </row>
    <row r="66" spans="1:20" ht="15" hidden="1">
      <c r="A66" s="74" t="s">
        <v>29</v>
      </c>
      <c r="B66" s="42"/>
      <c r="C66" s="74">
        <v>303209</v>
      </c>
      <c r="D66" s="74" t="s">
        <v>35</v>
      </c>
      <c r="E66" s="74" t="s">
        <v>24</v>
      </c>
      <c r="F66" s="74" t="s">
        <v>25</v>
      </c>
      <c r="G66" s="74" t="s">
        <v>26</v>
      </c>
      <c r="H66" s="74" t="s">
        <v>27</v>
      </c>
      <c r="I66" s="74" t="s">
        <v>28</v>
      </c>
      <c r="J66" s="74" t="s">
        <v>29</v>
      </c>
      <c r="K66" s="74" t="s">
        <v>33</v>
      </c>
      <c r="L66" s="75">
        <v>279</v>
      </c>
      <c r="M66" s="75">
        <v>0</v>
      </c>
      <c r="N66" s="75">
        <v>0</v>
      </c>
      <c r="O66" s="76"/>
      <c r="P66" s="74" t="s">
        <v>31</v>
      </c>
      <c r="Q66" s="77"/>
      <c r="R66" s="45">
        <v>10</v>
      </c>
      <c r="S66" s="45">
        <f t="shared" si="2"/>
        <v>10</v>
      </c>
      <c r="T66" s="45"/>
    </row>
    <row r="67" spans="1:20" ht="15" hidden="1">
      <c r="A67" s="74" t="s">
        <v>42</v>
      </c>
      <c r="B67" s="95"/>
      <c r="C67" s="74">
        <v>312962</v>
      </c>
      <c r="D67" s="74" t="s">
        <v>45</v>
      </c>
      <c r="E67" s="74" t="s">
        <v>24</v>
      </c>
      <c r="F67" s="74" t="s">
        <v>25</v>
      </c>
      <c r="G67" s="74" t="s">
        <v>40</v>
      </c>
      <c r="H67" s="74" t="s">
        <v>27</v>
      </c>
      <c r="I67" s="74" t="s">
        <v>41</v>
      </c>
      <c r="J67" s="74" t="s">
        <v>42</v>
      </c>
      <c r="K67" s="74" t="s">
        <v>33</v>
      </c>
      <c r="L67" s="75">
        <v>61</v>
      </c>
      <c r="M67" s="75">
        <v>0</v>
      </c>
      <c r="N67" s="75">
        <v>0</v>
      </c>
      <c r="O67" s="76"/>
      <c r="P67" s="74" t="s">
        <v>31</v>
      </c>
      <c r="Q67" s="77"/>
      <c r="R67" s="45">
        <v>2</v>
      </c>
      <c r="S67" s="45">
        <f t="shared" si="2"/>
        <v>2</v>
      </c>
      <c r="T67" s="45"/>
    </row>
    <row r="68" spans="1:20" ht="15" customHeight="1" hidden="1">
      <c r="A68" s="74" t="s">
        <v>42</v>
      </c>
      <c r="B68" s="95"/>
      <c r="C68" s="74">
        <v>312949</v>
      </c>
      <c r="D68" s="74" t="s">
        <v>46</v>
      </c>
      <c r="E68" s="74" t="s">
        <v>24</v>
      </c>
      <c r="F68" s="74" t="s">
        <v>25</v>
      </c>
      <c r="G68" s="74" t="s">
        <v>40</v>
      </c>
      <c r="H68" s="74" t="s">
        <v>27</v>
      </c>
      <c r="I68" s="74" t="s">
        <v>41</v>
      </c>
      <c r="J68" s="74" t="s">
        <v>42</v>
      </c>
      <c r="K68" s="74" t="s">
        <v>33</v>
      </c>
      <c r="L68" s="75">
        <v>96</v>
      </c>
      <c r="M68" s="75">
        <v>0</v>
      </c>
      <c r="N68" s="75">
        <v>0</v>
      </c>
      <c r="O68" s="76"/>
      <c r="P68" s="74" t="s">
        <v>31</v>
      </c>
      <c r="Q68" s="77"/>
      <c r="R68" s="45">
        <v>4</v>
      </c>
      <c r="S68" s="45">
        <f t="shared" si="2"/>
        <v>4</v>
      </c>
      <c r="T68" s="45"/>
    </row>
    <row r="69" spans="1:20" ht="15" customHeight="1" hidden="1">
      <c r="A69" s="74" t="s">
        <v>42</v>
      </c>
      <c r="B69" s="95"/>
      <c r="C69" s="74">
        <v>303277</v>
      </c>
      <c r="D69" s="74" t="s">
        <v>47</v>
      </c>
      <c r="E69" s="74" t="s">
        <v>24</v>
      </c>
      <c r="F69" s="74" t="s">
        <v>25</v>
      </c>
      <c r="G69" s="74" t="s">
        <v>40</v>
      </c>
      <c r="H69" s="74" t="s">
        <v>27</v>
      </c>
      <c r="I69" s="74" t="s">
        <v>41</v>
      </c>
      <c r="J69" s="74" t="s">
        <v>42</v>
      </c>
      <c r="K69" s="74" t="s">
        <v>33</v>
      </c>
      <c r="L69" s="75">
        <v>331</v>
      </c>
      <c r="M69" s="75">
        <v>0</v>
      </c>
      <c r="N69" s="75">
        <v>0</v>
      </c>
      <c r="O69" s="76"/>
      <c r="P69" s="74" t="s">
        <v>31</v>
      </c>
      <c r="Q69" s="77"/>
      <c r="R69" s="45">
        <v>12</v>
      </c>
      <c r="S69" s="45">
        <f t="shared" si="2"/>
        <v>12</v>
      </c>
      <c r="T69" s="45"/>
    </row>
    <row r="70" spans="1:20" ht="15" hidden="1">
      <c r="A70" s="74" t="s">
        <v>53</v>
      </c>
      <c r="B70" s="42"/>
      <c r="C70" s="74">
        <v>312918</v>
      </c>
      <c r="D70" s="74" t="s">
        <v>55</v>
      </c>
      <c r="E70" s="74" t="s">
        <v>24</v>
      </c>
      <c r="F70" s="74" t="s">
        <v>25</v>
      </c>
      <c r="G70" s="74" t="s">
        <v>51</v>
      </c>
      <c r="H70" s="74" t="s">
        <v>27</v>
      </c>
      <c r="I70" s="74" t="s">
        <v>52</v>
      </c>
      <c r="J70" s="74" t="s">
        <v>53</v>
      </c>
      <c r="K70" s="74" t="s">
        <v>33</v>
      </c>
      <c r="L70" s="75">
        <v>207</v>
      </c>
      <c r="M70" s="75">
        <v>0</v>
      </c>
      <c r="N70" s="75">
        <v>0</v>
      </c>
      <c r="O70" s="76"/>
      <c r="P70" s="74" t="s">
        <v>31</v>
      </c>
      <c r="Q70" s="77"/>
      <c r="R70" s="45">
        <v>8</v>
      </c>
      <c r="S70" s="45">
        <f t="shared" si="2"/>
        <v>8</v>
      </c>
      <c r="T70" s="45"/>
    </row>
    <row r="71" spans="1:20" ht="15" hidden="1">
      <c r="A71" s="74" t="s">
        <v>53</v>
      </c>
      <c r="B71" s="42"/>
      <c r="C71" s="74">
        <v>303220</v>
      </c>
      <c r="D71" s="74" t="s">
        <v>64</v>
      </c>
      <c r="E71" s="74" t="s">
        <v>24</v>
      </c>
      <c r="F71" s="74" t="s">
        <v>25</v>
      </c>
      <c r="G71" s="74" t="s">
        <v>60</v>
      </c>
      <c r="H71" s="74" t="s">
        <v>27</v>
      </c>
      <c r="I71" s="74" t="s">
        <v>61</v>
      </c>
      <c r="J71" s="74" t="s">
        <v>53</v>
      </c>
      <c r="K71" s="74" t="s">
        <v>44</v>
      </c>
      <c r="L71" s="75">
        <v>299</v>
      </c>
      <c r="M71" s="75">
        <v>0</v>
      </c>
      <c r="N71" s="75">
        <v>0</v>
      </c>
      <c r="O71" s="76"/>
      <c r="P71" s="74" t="s">
        <v>31</v>
      </c>
      <c r="Q71" s="77"/>
      <c r="R71" s="45">
        <v>11</v>
      </c>
      <c r="S71" s="45">
        <f t="shared" si="2"/>
        <v>11</v>
      </c>
      <c r="T71" s="45"/>
    </row>
    <row r="72" spans="1:20" ht="15" hidden="1">
      <c r="A72" s="74" t="s">
        <v>42</v>
      </c>
      <c r="B72" s="42"/>
      <c r="C72" s="74">
        <v>303229</v>
      </c>
      <c r="D72" s="74" t="s">
        <v>70</v>
      </c>
      <c r="E72" s="74" t="s">
        <v>24</v>
      </c>
      <c r="F72" s="74" t="s">
        <v>25</v>
      </c>
      <c r="G72" s="74" t="s">
        <v>67</v>
      </c>
      <c r="H72" s="74" t="s">
        <v>27</v>
      </c>
      <c r="I72" s="74" t="s">
        <v>68</v>
      </c>
      <c r="J72" s="74" t="s">
        <v>42</v>
      </c>
      <c r="K72" s="74" t="s">
        <v>33</v>
      </c>
      <c r="L72" s="75">
        <v>238</v>
      </c>
      <c r="M72" s="75">
        <v>0</v>
      </c>
      <c r="N72" s="75">
        <v>0</v>
      </c>
      <c r="O72" s="76"/>
      <c r="P72" s="74" t="s">
        <v>31</v>
      </c>
      <c r="Q72" s="77"/>
      <c r="R72" s="45">
        <v>9</v>
      </c>
      <c r="S72" s="45">
        <f t="shared" si="2"/>
        <v>9</v>
      </c>
      <c r="T72" s="45"/>
    </row>
    <row r="73" spans="1:20" ht="15" hidden="1">
      <c r="A73" s="74" t="s">
        <v>42</v>
      </c>
      <c r="B73" s="42"/>
      <c r="C73" s="74">
        <v>303222</v>
      </c>
      <c r="D73" s="74" t="s">
        <v>76</v>
      </c>
      <c r="E73" s="74" t="s">
        <v>24</v>
      </c>
      <c r="F73" s="74" t="s">
        <v>25</v>
      </c>
      <c r="G73" s="74" t="s">
        <v>73</v>
      </c>
      <c r="H73" s="74" t="s">
        <v>27</v>
      </c>
      <c r="I73" s="74" t="s">
        <v>74</v>
      </c>
      <c r="J73" s="74" t="s">
        <v>42</v>
      </c>
      <c r="K73" s="74" t="s">
        <v>44</v>
      </c>
      <c r="L73" s="75">
        <v>295</v>
      </c>
      <c r="M73" s="75">
        <v>0</v>
      </c>
      <c r="N73" s="75">
        <v>0</v>
      </c>
      <c r="O73" s="76"/>
      <c r="P73" s="74" t="s">
        <v>31</v>
      </c>
      <c r="Q73" s="77"/>
      <c r="R73" s="45">
        <v>11</v>
      </c>
      <c r="S73" s="45">
        <f t="shared" si="2"/>
        <v>11</v>
      </c>
      <c r="T73" s="45"/>
    </row>
    <row r="74" spans="1:20" ht="15" hidden="1">
      <c r="A74" s="74" t="s">
        <v>42</v>
      </c>
      <c r="B74" s="42"/>
      <c r="C74" s="74">
        <v>312964</v>
      </c>
      <c r="D74" s="74" t="s">
        <v>77</v>
      </c>
      <c r="E74" s="74" t="s">
        <v>24</v>
      </c>
      <c r="F74" s="74" t="s">
        <v>25</v>
      </c>
      <c r="G74" s="74" t="s">
        <v>73</v>
      </c>
      <c r="H74" s="74" t="s">
        <v>27</v>
      </c>
      <c r="I74" s="74" t="s">
        <v>74</v>
      </c>
      <c r="J74" s="74" t="s">
        <v>42</v>
      </c>
      <c r="K74" s="74" t="s">
        <v>33</v>
      </c>
      <c r="L74" s="75">
        <v>57</v>
      </c>
      <c r="M74" s="75">
        <v>0</v>
      </c>
      <c r="N74" s="75">
        <v>0</v>
      </c>
      <c r="O74" s="76"/>
      <c r="P74" s="74" t="s">
        <v>31</v>
      </c>
      <c r="Q74" s="77"/>
      <c r="R74" s="45">
        <v>2</v>
      </c>
      <c r="S74" s="45">
        <f t="shared" si="2"/>
        <v>2</v>
      </c>
      <c r="T74" s="45"/>
    </row>
    <row r="75" spans="1:20" ht="15" hidden="1">
      <c r="A75" s="74" t="s">
        <v>42</v>
      </c>
      <c r="B75" s="42"/>
      <c r="C75" s="74">
        <v>312965</v>
      </c>
      <c r="D75" s="74" t="s">
        <v>78</v>
      </c>
      <c r="E75" s="74" t="s">
        <v>24</v>
      </c>
      <c r="F75" s="74" t="s">
        <v>25</v>
      </c>
      <c r="G75" s="74" t="s">
        <v>73</v>
      </c>
      <c r="H75" s="74" t="s">
        <v>27</v>
      </c>
      <c r="I75" s="74" t="s">
        <v>74</v>
      </c>
      <c r="J75" s="74" t="s">
        <v>42</v>
      </c>
      <c r="K75" s="74" t="s">
        <v>33</v>
      </c>
      <c r="L75" s="75">
        <v>51</v>
      </c>
      <c r="M75" s="75">
        <v>0</v>
      </c>
      <c r="N75" s="75">
        <v>0</v>
      </c>
      <c r="O75" s="76"/>
      <c r="P75" s="74" t="s">
        <v>31</v>
      </c>
      <c r="Q75" s="77"/>
      <c r="R75" s="45">
        <v>2</v>
      </c>
      <c r="S75" s="45">
        <f t="shared" si="2"/>
        <v>2</v>
      </c>
      <c r="T75" s="45"/>
    </row>
    <row r="76" spans="1:20" ht="15" hidden="1">
      <c r="A76" s="74" t="s">
        <v>42</v>
      </c>
      <c r="B76" s="42"/>
      <c r="C76" s="74">
        <v>312963</v>
      </c>
      <c r="D76" s="74" t="s">
        <v>79</v>
      </c>
      <c r="E76" s="74" t="s">
        <v>24</v>
      </c>
      <c r="F76" s="74" t="s">
        <v>25</v>
      </c>
      <c r="G76" s="74" t="s">
        <v>73</v>
      </c>
      <c r="H76" s="74" t="s">
        <v>27</v>
      </c>
      <c r="I76" s="74" t="s">
        <v>74</v>
      </c>
      <c r="J76" s="74" t="s">
        <v>42</v>
      </c>
      <c r="K76" s="74" t="s">
        <v>33</v>
      </c>
      <c r="L76" s="75">
        <v>103</v>
      </c>
      <c r="M76" s="75">
        <v>0</v>
      </c>
      <c r="N76" s="75">
        <v>0</v>
      </c>
      <c r="O76" s="76"/>
      <c r="P76" s="74" t="s">
        <v>31</v>
      </c>
      <c r="Q76" s="77"/>
      <c r="R76" s="45">
        <v>4</v>
      </c>
      <c r="S76" s="45">
        <f t="shared" si="2"/>
        <v>4</v>
      </c>
      <c r="T76" s="45"/>
    </row>
    <row r="77" spans="1:20" ht="15" hidden="1">
      <c r="A77" s="74" t="s">
        <v>42</v>
      </c>
      <c r="B77" s="42"/>
      <c r="C77" s="74">
        <v>312954</v>
      </c>
      <c r="D77" s="74" t="s">
        <v>80</v>
      </c>
      <c r="E77" s="74" t="s">
        <v>24</v>
      </c>
      <c r="F77" s="74" t="s">
        <v>25</v>
      </c>
      <c r="G77" s="74" t="s">
        <v>73</v>
      </c>
      <c r="H77" s="74" t="s">
        <v>27</v>
      </c>
      <c r="I77" s="74" t="s">
        <v>74</v>
      </c>
      <c r="J77" s="74" t="s">
        <v>42</v>
      </c>
      <c r="K77" s="74" t="s">
        <v>33</v>
      </c>
      <c r="L77" s="75">
        <v>281</v>
      </c>
      <c r="M77" s="75">
        <v>0</v>
      </c>
      <c r="N77" s="75">
        <v>0</v>
      </c>
      <c r="O77" s="76"/>
      <c r="P77" s="74" t="s">
        <v>31</v>
      </c>
      <c r="Q77" s="77"/>
      <c r="R77" s="45">
        <v>10</v>
      </c>
      <c r="S77" s="45">
        <f t="shared" si="2"/>
        <v>10</v>
      </c>
      <c r="T77" s="45"/>
    </row>
    <row r="78" spans="1:20" ht="15" hidden="1">
      <c r="A78" s="74" t="s">
        <v>42</v>
      </c>
      <c r="B78" s="42"/>
      <c r="C78" s="74">
        <v>312955</v>
      </c>
      <c r="D78" s="74" t="s">
        <v>81</v>
      </c>
      <c r="E78" s="74" t="s">
        <v>24</v>
      </c>
      <c r="F78" s="74" t="s">
        <v>25</v>
      </c>
      <c r="G78" s="74" t="s">
        <v>73</v>
      </c>
      <c r="H78" s="74" t="s">
        <v>27</v>
      </c>
      <c r="I78" s="74" t="s">
        <v>74</v>
      </c>
      <c r="J78" s="74" t="s">
        <v>42</v>
      </c>
      <c r="K78" s="74" t="s">
        <v>33</v>
      </c>
      <c r="L78" s="75">
        <v>305</v>
      </c>
      <c r="M78" s="75">
        <v>0</v>
      </c>
      <c r="N78" s="75">
        <v>0</v>
      </c>
      <c r="O78" s="76"/>
      <c r="P78" s="74" t="s">
        <v>31</v>
      </c>
      <c r="Q78" s="77"/>
      <c r="R78" s="45">
        <v>11</v>
      </c>
      <c r="S78" s="45">
        <f t="shared" si="2"/>
        <v>11</v>
      </c>
      <c r="T78" s="45"/>
    </row>
    <row r="79" spans="1:20" ht="15" hidden="1">
      <c r="A79" s="74" t="s">
        <v>53</v>
      </c>
      <c r="B79" s="42"/>
      <c r="C79" s="74">
        <v>303226</v>
      </c>
      <c r="D79" s="74" t="s">
        <v>88</v>
      </c>
      <c r="E79" s="74" t="s">
        <v>24</v>
      </c>
      <c r="F79" s="74" t="s">
        <v>25</v>
      </c>
      <c r="G79" s="74" t="s">
        <v>85</v>
      </c>
      <c r="H79" s="74" t="s">
        <v>27</v>
      </c>
      <c r="I79" s="74" t="s">
        <v>86</v>
      </c>
      <c r="J79" s="74" t="s">
        <v>53</v>
      </c>
      <c r="K79" s="74" t="s">
        <v>33</v>
      </c>
      <c r="L79" s="75">
        <v>292</v>
      </c>
      <c r="M79" s="75">
        <v>0</v>
      </c>
      <c r="N79" s="75">
        <v>0</v>
      </c>
      <c r="O79" s="76"/>
      <c r="P79" s="74" t="s">
        <v>31</v>
      </c>
      <c r="Q79" s="77"/>
      <c r="R79" s="45">
        <v>11</v>
      </c>
      <c r="S79" s="45">
        <f t="shared" si="2"/>
        <v>11</v>
      </c>
      <c r="T79" s="45"/>
    </row>
    <row r="80" spans="1:20" ht="15" hidden="1">
      <c r="A80" s="74" t="s">
        <v>53</v>
      </c>
      <c r="B80" s="42"/>
      <c r="C80" s="74">
        <v>312909</v>
      </c>
      <c r="D80" s="74" t="s">
        <v>89</v>
      </c>
      <c r="E80" s="74" t="s">
        <v>24</v>
      </c>
      <c r="F80" s="74" t="s">
        <v>25</v>
      </c>
      <c r="G80" s="74" t="s">
        <v>85</v>
      </c>
      <c r="H80" s="74" t="s">
        <v>27</v>
      </c>
      <c r="I80" s="74" t="s">
        <v>86</v>
      </c>
      <c r="J80" s="74" t="s">
        <v>53</v>
      </c>
      <c r="K80" s="74" t="s">
        <v>33</v>
      </c>
      <c r="L80" s="75">
        <v>107</v>
      </c>
      <c r="M80" s="75">
        <v>0</v>
      </c>
      <c r="N80" s="75">
        <v>0</v>
      </c>
      <c r="O80" s="76"/>
      <c r="P80" s="74" t="s">
        <v>31</v>
      </c>
      <c r="Q80" s="77"/>
      <c r="R80" s="45">
        <v>4</v>
      </c>
      <c r="S80" s="45">
        <f t="shared" si="2"/>
        <v>4</v>
      </c>
      <c r="T80" s="45"/>
    </row>
    <row r="81" spans="1:20" ht="15" hidden="1">
      <c r="A81" s="74" t="s">
        <v>53</v>
      </c>
      <c r="B81" s="42"/>
      <c r="C81" s="74">
        <v>312920</v>
      </c>
      <c r="D81" s="74" t="s">
        <v>90</v>
      </c>
      <c r="E81" s="74" t="s">
        <v>24</v>
      </c>
      <c r="F81" s="74" t="s">
        <v>25</v>
      </c>
      <c r="G81" s="74" t="s">
        <v>85</v>
      </c>
      <c r="H81" s="74" t="s">
        <v>27</v>
      </c>
      <c r="I81" s="74" t="s">
        <v>86</v>
      </c>
      <c r="J81" s="74" t="s">
        <v>53</v>
      </c>
      <c r="K81" s="74" t="s">
        <v>33</v>
      </c>
      <c r="L81" s="75">
        <v>108</v>
      </c>
      <c r="M81" s="75">
        <v>0</v>
      </c>
      <c r="N81" s="75">
        <v>0</v>
      </c>
      <c r="O81" s="76"/>
      <c r="P81" s="74" t="s">
        <v>31</v>
      </c>
      <c r="Q81" s="77"/>
      <c r="R81" s="45">
        <f>L81/45*1.666</f>
        <v>3.9983999999999997</v>
      </c>
      <c r="S81" s="45">
        <f t="shared" si="2"/>
        <v>3.9983999999999997</v>
      </c>
      <c r="T81" s="45"/>
    </row>
    <row r="82" spans="1:20" ht="15" hidden="1">
      <c r="A82" s="74" t="s">
        <v>53</v>
      </c>
      <c r="B82" s="42"/>
      <c r="C82" s="74">
        <v>312921</v>
      </c>
      <c r="D82" s="74" t="s">
        <v>91</v>
      </c>
      <c r="E82" s="74" t="s">
        <v>24</v>
      </c>
      <c r="F82" s="74" t="s">
        <v>25</v>
      </c>
      <c r="G82" s="74" t="s">
        <v>85</v>
      </c>
      <c r="H82" s="74" t="s">
        <v>27</v>
      </c>
      <c r="I82" s="74" t="s">
        <v>86</v>
      </c>
      <c r="J82" s="74" t="s">
        <v>53</v>
      </c>
      <c r="K82" s="74" t="s">
        <v>33</v>
      </c>
      <c r="L82" s="75">
        <v>168</v>
      </c>
      <c r="M82" s="75">
        <v>0</v>
      </c>
      <c r="N82" s="75">
        <v>0</v>
      </c>
      <c r="O82" s="76"/>
      <c r="P82" s="74" t="s">
        <v>31</v>
      </c>
      <c r="Q82" s="77"/>
      <c r="R82" s="45">
        <v>6</v>
      </c>
      <c r="S82" s="45">
        <f t="shared" si="2"/>
        <v>6</v>
      </c>
      <c r="T82" s="45"/>
    </row>
    <row r="83" spans="1:20" ht="15" hidden="1">
      <c r="A83" s="74" t="s">
        <v>53</v>
      </c>
      <c r="B83" s="42"/>
      <c r="C83" s="74">
        <v>312919</v>
      </c>
      <c r="D83" s="74" t="s">
        <v>92</v>
      </c>
      <c r="E83" s="74" t="s">
        <v>24</v>
      </c>
      <c r="F83" s="74" t="s">
        <v>25</v>
      </c>
      <c r="G83" s="74" t="s">
        <v>85</v>
      </c>
      <c r="H83" s="74" t="s">
        <v>27</v>
      </c>
      <c r="I83" s="74" t="s">
        <v>86</v>
      </c>
      <c r="J83" s="74" t="s">
        <v>53</v>
      </c>
      <c r="K83" s="74" t="s">
        <v>33</v>
      </c>
      <c r="L83" s="75">
        <v>192</v>
      </c>
      <c r="M83" s="75">
        <v>0</v>
      </c>
      <c r="N83" s="75">
        <v>0</v>
      </c>
      <c r="O83" s="76"/>
      <c r="P83" s="74" t="s">
        <v>31</v>
      </c>
      <c r="Q83" s="77"/>
      <c r="R83" s="45">
        <v>7</v>
      </c>
      <c r="S83" s="45">
        <f t="shared" si="2"/>
        <v>7</v>
      </c>
      <c r="T83" s="45"/>
    </row>
    <row r="84" spans="1:20" ht="15" hidden="1">
      <c r="A84" s="74" t="s">
        <v>42</v>
      </c>
      <c r="B84" s="42"/>
      <c r="C84" s="74">
        <v>312922</v>
      </c>
      <c r="D84" s="74" t="s">
        <v>106</v>
      </c>
      <c r="E84" s="74" t="s">
        <v>24</v>
      </c>
      <c r="F84" s="74" t="s">
        <v>25</v>
      </c>
      <c r="G84" s="74" t="s">
        <v>103</v>
      </c>
      <c r="H84" s="74" t="s">
        <v>27</v>
      </c>
      <c r="I84" s="74" t="s">
        <v>104</v>
      </c>
      <c r="J84" s="74" t="s">
        <v>42</v>
      </c>
      <c r="K84" s="74" t="s">
        <v>33</v>
      </c>
      <c r="L84" s="75">
        <v>129</v>
      </c>
      <c r="M84" s="75">
        <v>0</v>
      </c>
      <c r="N84" s="75">
        <v>0</v>
      </c>
      <c r="O84" s="76"/>
      <c r="P84" s="74" t="s">
        <v>31</v>
      </c>
      <c r="Q84" s="77"/>
      <c r="R84" s="45">
        <v>5</v>
      </c>
      <c r="S84" s="45">
        <f t="shared" si="2"/>
        <v>5</v>
      </c>
      <c r="T84" s="45"/>
    </row>
    <row r="85" spans="1:20" ht="15" hidden="1">
      <c r="A85" s="74" t="s">
        <v>29</v>
      </c>
      <c r="B85" s="42"/>
      <c r="C85" s="74">
        <v>312967</v>
      </c>
      <c r="D85" s="74" t="s">
        <v>120</v>
      </c>
      <c r="E85" s="74" t="s">
        <v>24</v>
      </c>
      <c r="F85" s="74" t="s">
        <v>25</v>
      </c>
      <c r="G85" s="74" t="s">
        <v>116</v>
      </c>
      <c r="H85" s="74" t="s">
        <v>27</v>
      </c>
      <c r="I85" s="74" t="s">
        <v>117</v>
      </c>
      <c r="J85" s="74" t="s">
        <v>29</v>
      </c>
      <c r="K85" s="74" t="s">
        <v>33</v>
      </c>
      <c r="L85" s="75">
        <v>30</v>
      </c>
      <c r="M85" s="75">
        <v>0</v>
      </c>
      <c r="N85" s="75">
        <v>0</v>
      </c>
      <c r="O85" s="76"/>
      <c r="P85" s="74" t="s">
        <v>31</v>
      </c>
      <c r="Q85" s="77"/>
      <c r="R85" s="45">
        <v>1</v>
      </c>
      <c r="S85" s="45">
        <f t="shared" si="2"/>
        <v>1</v>
      </c>
      <c r="T85" s="45"/>
    </row>
    <row r="86" spans="1:20" ht="15" hidden="1">
      <c r="A86" s="74" t="s">
        <v>29</v>
      </c>
      <c r="B86" s="95"/>
      <c r="C86" s="74">
        <v>312951</v>
      </c>
      <c r="D86" s="74" t="s">
        <v>121</v>
      </c>
      <c r="E86" s="74" t="s">
        <v>24</v>
      </c>
      <c r="F86" s="74" t="s">
        <v>25</v>
      </c>
      <c r="G86" s="74" t="s">
        <v>116</v>
      </c>
      <c r="H86" s="74" t="s">
        <v>27</v>
      </c>
      <c r="I86" s="74" t="s">
        <v>117</v>
      </c>
      <c r="J86" s="74" t="s">
        <v>29</v>
      </c>
      <c r="K86" s="74" t="s">
        <v>33</v>
      </c>
      <c r="L86" s="75">
        <v>133</v>
      </c>
      <c r="M86" s="75">
        <v>0</v>
      </c>
      <c r="N86" s="75">
        <v>0</v>
      </c>
      <c r="O86" s="76"/>
      <c r="P86" s="74" t="s">
        <v>31</v>
      </c>
      <c r="Q86" s="77"/>
      <c r="R86" s="45">
        <v>5</v>
      </c>
      <c r="S86" s="45">
        <f t="shared" si="2"/>
        <v>5</v>
      </c>
      <c r="T86" s="45"/>
    </row>
    <row r="87" spans="1:20" ht="15" customHeight="1" hidden="1">
      <c r="A87" s="74" t="s">
        <v>29</v>
      </c>
      <c r="B87" s="95"/>
      <c r="C87" s="74">
        <v>303245</v>
      </c>
      <c r="D87" s="74" t="s">
        <v>127</v>
      </c>
      <c r="E87" s="74" t="s">
        <v>24</v>
      </c>
      <c r="F87" s="74" t="s">
        <v>25</v>
      </c>
      <c r="G87" s="74" t="s">
        <v>116</v>
      </c>
      <c r="H87" s="74" t="s">
        <v>27</v>
      </c>
      <c r="I87" s="74" t="s">
        <v>123</v>
      </c>
      <c r="J87" s="74" t="s">
        <v>29</v>
      </c>
      <c r="K87" s="74" t="s">
        <v>33</v>
      </c>
      <c r="L87" s="75">
        <v>175</v>
      </c>
      <c r="M87" s="75">
        <v>0</v>
      </c>
      <c r="N87" s="75">
        <v>0</v>
      </c>
      <c r="O87" s="76"/>
      <c r="P87" s="74" t="s">
        <v>31</v>
      </c>
      <c r="Q87" s="77"/>
      <c r="R87" s="45">
        <v>6</v>
      </c>
      <c r="S87" s="45">
        <f t="shared" si="2"/>
        <v>6</v>
      </c>
      <c r="T87" s="45"/>
    </row>
    <row r="88" spans="1:20" ht="15" customHeight="1" hidden="1">
      <c r="A88" s="74" t="s">
        <v>29</v>
      </c>
      <c r="B88" s="95"/>
      <c r="C88" s="74">
        <v>312924</v>
      </c>
      <c r="D88" s="74" t="s">
        <v>128</v>
      </c>
      <c r="E88" s="74" t="s">
        <v>24</v>
      </c>
      <c r="F88" s="74" t="s">
        <v>25</v>
      </c>
      <c r="G88" s="74" t="s">
        <v>116</v>
      </c>
      <c r="H88" s="74" t="s">
        <v>27</v>
      </c>
      <c r="I88" s="74" t="s">
        <v>123</v>
      </c>
      <c r="J88" s="74" t="s">
        <v>29</v>
      </c>
      <c r="K88" s="74" t="s">
        <v>44</v>
      </c>
      <c r="L88" s="75">
        <v>107</v>
      </c>
      <c r="M88" s="75">
        <v>0</v>
      </c>
      <c r="N88" s="75">
        <v>0</v>
      </c>
      <c r="O88" s="76"/>
      <c r="P88" s="74" t="s">
        <v>31</v>
      </c>
      <c r="Q88" s="77"/>
      <c r="R88" s="45">
        <v>4</v>
      </c>
      <c r="S88" s="45">
        <f t="shared" si="2"/>
        <v>4</v>
      </c>
      <c r="T88" s="45"/>
    </row>
    <row r="89" spans="1:20" ht="15" hidden="1">
      <c r="A89" s="74" t="s">
        <v>29</v>
      </c>
      <c r="B89" s="42"/>
      <c r="C89" s="74">
        <v>312923</v>
      </c>
      <c r="D89" s="74" t="s">
        <v>129</v>
      </c>
      <c r="E89" s="74" t="s">
        <v>24</v>
      </c>
      <c r="F89" s="74" t="s">
        <v>25</v>
      </c>
      <c r="G89" s="74" t="s">
        <v>116</v>
      </c>
      <c r="H89" s="74" t="s">
        <v>27</v>
      </c>
      <c r="I89" s="74" t="s">
        <v>123</v>
      </c>
      <c r="J89" s="74" t="s">
        <v>29</v>
      </c>
      <c r="K89" s="74" t="s">
        <v>44</v>
      </c>
      <c r="L89" s="75">
        <v>143</v>
      </c>
      <c r="M89" s="75">
        <v>0</v>
      </c>
      <c r="N89" s="75">
        <v>0</v>
      </c>
      <c r="O89" s="76"/>
      <c r="P89" s="74" t="s">
        <v>31</v>
      </c>
      <c r="Q89" s="77"/>
      <c r="R89" s="45">
        <v>5</v>
      </c>
      <c r="S89" s="45">
        <f t="shared" si="2"/>
        <v>5</v>
      </c>
      <c r="T89" s="45"/>
    </row>
    <row r="90" spans="1:20" ht="15" hidden="1">
      <c r="A90" s="74" t="s">
        <v>29</v>
      </c>
      <c r="B90" s="42"/>
      <c r="C90" s="74">
        <v>312925</v>
      </c>
      <c r="D90" s="74" t="s">
        <v>130</v>
      </c>
      <c r="E90" s="74" t="s">
        <v>24</v>
      </c>
      <c r="F90" s="74" t="s">
        <v>25</v>
      </c>
      <c r="G90" s="74" t="s">
        <v>116</v>
      </c>
      <c r="H90" s="74" t="s">
        <v>27</v>
      </c>
      <c r="I90" s="74" t="s">
        <v>123</v>
      </c>
      <c r="J90" s="74" t="s">
        <v>29</v>
      </c>
      <c r="K90" s="74" t="s">
        <v>33</v>
      </c>
      <c r="L90" s="75">
        <v>149</v>
      </c>
      <c r="M90" s="75">
        <v>0</v>
      </c>
      <c r="N90" s="75">
        <v>0</v>
      </c>
      <c r="O90" s="76"/>
      <c r="P90" s="74" t="s">
        <v>31</v>
      </c>
      <c r="Q90" s="77"/>
      <c r="R90" s="45">
        <v>6</v>
      </c>
      <c r="S90" s="45">
        <f t="shared" si="2"/>
        <v>6</v>
      </c>
      <c r="T90" s="45"/>
    </row>
    <row r="91" spans="1:20" ht="15" hidden="1">
      <c r="A91" s="74" t="s">
        <v>29</v>
      </c>
      <c r="B91" s="42"/>
      <c r="C91" s="74">
        <v>312959</v>
      </c>
      <c r="D91" s="74" t="s">
        <v>131</v>
      </c>
      <c r="E91" s="74" t="s">
        <v>24</v>
      </c>
      <c r="F91" s="74" t="s">
        <v>25</v>
      </c>
      <c r="G91" s="74" t="s">
        <v>116</v>
      </c>
      <c r="H91" s="74" t="s">
        <v>27</v>
      </c>
      <c r="I91" s="74" t="s">
        <v>123</v>
      </c>
      <c r="J91" s="74" t="s">
        <v>29</v>
      </c>
      <c r="K91" s="74" t="s">
        <v>33</v>
      </c>
      <c r="L91" s="75">
        <v>147</v>
      </c>
      <c r="M91" s="75">
        <v>0</v>
      </c>
      <c r="N91" s="75">
        <v>0</v>
      </c>
      <c r="O91" s="76"/>
      <c r="P91" s="74" t="s">
        <v>31</v>
      </c>
      <c r="Q91" s="77"/>
      <c r="R91" s="45">
        <v>5</v>
      </c>
      <c r="S91" s="45">
        <f t="shared" si="2"/>
        <v>5</v>
      </c>
      <c r="T91" s="45"/>
    </row>
    <row r="92" spans="1:20" ht="15" hidden="1">
      <c r="A92" s="74" t="s">
        <v>42</v>
      </c>
      <c r="B92" s="42"/>
      <c r="C92" s="74">
        <v>312903</v>
      </c>
      <c r="D92" s="74" t="s">
        <v>138</v>
      </c>
      <c r="E92" s="74" t="s">
        <v>24</v>
      </c>
      <c r="F92" s="74" t="s">
        <v>25</v>
      </c>
      <c r="G92" s="74" t="s">
        <v>135</v>
      </c>
      <c r="H92" s="74" t="s">
        <v>27</v>
      </c>
      <c r="I92" s="74" t="s">
        <v>136</v>
      </c>
      <c r="J92" s="74" t="s">
        <v>42</v>
      </c>
      <c r="K92" s="74" t="s">
        <v>33</v>
      </c>
      <c r="L92" s="75">
        <v>146</v>
      </c>
      <c r="M92" s="75">
        <v>0</v>
      </c>
      <c r="N92" s="75">
        <v>0</v>
      </c>
      <c r="O92" s="76"/>
      <c r="P92" s="74" t="s">
        <v>31</v>
      </c>
      <c r="Q92" s="77"/>
      <c r="R92" s="45">
        <v>5</v>
      </c>
      <c r="S92" s="45">
        <f t="shared" si="2"/>
        <v>5</v>
      </c>
      <c r="T92" s="45"/>
    </row>
    <row r="93" spans="1:20" ht="15" hidden="1">
      <c r="A93" s="74" t="s">
        <v>42</v>
      </c>
      <c r="B93" s="42"/>
      <c r="C93" s="74">
        <v>312966</v>
      </c>
      <c r="D93" s="74" t="s">
        <v>139</v>
      </c>
      <c r="E93" s="74" t="s">
        <v>24</v>
      </c>
      <c r="F93" s="74" t="s">
        <v>25</v>
      </c>
      <c r="G93" s="74" t="s">
        <v>135</v>
      </c>
      <c r="H93" s="74" t="s">
        <v>27</v>
      </c>
      <c r="I93" s="74" t="s">
        <v>136</v>
      </c>
      <c r="J93" s="74" t="s">
        <v>42</v>
      </c>
      <c r="K93" s="74" t="s">
        <v>33</v>
      </c>
      <c r="L93" s="75">
        <v>67</v>
      </c>
      <c r="M93" s="75">
        <v>0</v>
      </c>
      <c r="N93" s="75">
        <v>0</v>
      </c>
      <c r="O93" s="76"/>
      <c r="P93" s="74" t="s">
        <v>31</v>
      </c>
      <c r="Q93" s="77"/>
      <c r="R93" s="45">
        <v>3</v>
      </c>
      <c r="S93" s="45">
        <f t="shared" si="2"/>
        <v>3</v>
      </c>
      <c r="T93" s="45"/>
    </row>
    <row r="94" spans="1:20" ht="15" hidden="1">
      <c r="A94" s="74" t="s">
        <v>42</v>
      </c>
      <c r="B94" s="42"/>
      <c r="C94" s="74">
        <v>312961</v>
      </c>
      <c r="D94" s="74" t="s">
        <v>140</v>
      </c>
      <c r="E94" s="74" t="s">
        <v>24</v>
      </c>
      <c r="F94" s="74" t="s">
        <v>25</v>
      </c>
      <c r="G94" s="74" t="s">
        <v>135</v>
      </c>
      <c r="H94" s="74" t="s">
        <v>27</v>
      </c>
      <c r="I94" s="74" t="s">
        <v>136</v>
      </c>
      <c r="J94" s="74" t="s">
        <v>42</v>
      </c>
      <c r="K94" s="74" t="s">
        <v>33</v>
      </c>
      <c r="L94" s="75">
        <v>104</v>
      </c>
      <c r="M94" s="75">
        <v>0</v>
      </c>
      <c r="N94" s="75">
        <v>0</v>
      </c>
      <c r="O94" s="76"/>
      <c r="P94" s="74" t="s">
        <v>31</v>
      </c>
      <c r="Q94" s="77"/>
      <c r="R94" s="45">
        <v>4</v>
      </c>
      <c r="S94" s="45">
        <f t="shared" si="2"/>
        <v>4</v>
      </c>
      <c r="T94" s="45"/>
    </row>
    <row r="95" spans="1:20" ht="15" hidden="1">
      <c r="A95" s="74" t="s">
        <v>29</v>
      </c>
      <c r="B95" s="95"/>
      <c r="C95" s="74">
        <v>312926</v>
      </c>
      <c r="D95" s="74" t="s">
        <v>147</v>
      </c>
      <c r="E95" s="74" t="s">
        <v>24</v>
      </c>
      <c r="F95" s="74" t="s">
        <v>25</v>
      </c>
      <c r="G95" s="74" t="s">
        <v>143</v>
      </c>
      <c r="H95" s="74" t="s">
        <v>27</v>
      </c>
      <c r="I95" s="74" t="s">
        <v>144</v>
      </c>
      <c r="J95" s="74" t="s">
        <v>29</v>
      </c>
      <c r="K95" s="74" t="s">
        <v>33</v>
      </c>
      <c r="L95" s="75">
        <v>131</v>
      </c>
      <c r="M95" s="75">
        <v>0</v>
      </c>
      <c r="N95" s="75">
        <v>0</v>
      </c>
      <c r="O95" s="76"/>
      <c r="P95" s="74" t="s">
        <v>31</v>
      </c>
      <c r="Q95" s="77"/>
      <c r="R95" s="45">
        <v>5</v>
      </c>
      <c r="S95" s="45">
        <f t="shared" si="2"/>
        <v>5</v>
      </c>
      <c r="T95" s="45"/>
    </row>
    <row r="96" spans="1:20" ht="15" customHeight="1" hidden="1">
      <c r="A96" s="74" t="s">
        <v>29</v>
      </c>
      <c r="B96" s="95"/>
      <c r="C96" s="74">
        <v>312915</v>
      </c>
      <c r="D96" s="74" t="s">
        <v>148</v>
      </c>
      <c r="E96" s="74" t="s">
        <v>24</v>
      </c>
      <c r="F96" s="74" t="s">
        <v>25</v>
      </c>
      <c r="G96" s="74" t="s">
        <v>143</v>
      </c>
      <c r="H96" s="74" t="s">
        <v>27</v>
      </c>
      <c r="I96" s="74" t="s">
        <v>144</v>
      </c>
      <c r="J96" s="74" t="s">
        <v>29</v>
      </c>
      <c r="K96" s="74" t="s">
        <v>33</v>
      </c>
      <c r="L96" s="75">
        <v>135</v>
      </c>
      <c r="M96" s="75">
        <v>0</v>
      </c>
      <c r="N96" s="75">
        <v>0</v>
      </c>
      <c r="O96" s="76"/>
      <c r="P96" s="74" t="s">
        <v>31</v>
      </c>
      <c r="Q96" s="77"/>
      <c r="R96" s="45">
        <f>L96/45*1.666</f>
        <v>4.997999999999999</v>
      </c>
      <c r="S96" s="45">
        <f aca="true" t="shared" si="3" ref="S96:S127">R96-M96</f>
        <v>4.997999999999999</v>
      </c>
      <c r="T96" s="45"/>
    </row>
    <row r="97" spans="1:20" ht="15" customHeight="1" hidden="1">
      <c r="A97" s="74" t="s">
        <v>29</v>
      </c>
      <c r="B97" s="95"/>
      <c r="C97" s="74">
        <v>303274</v>
      </c>
      <c r="D97" s="74" t="s">
        <v>149</v>
      </c>
      <c r="E97" s="74" t="s">
        <v>24</v>
      </c>
      <c r="F97" s="74" t="s">
        <v>25</v>
      </c>
      <c r="G97" s="74" t="s">
        <v>143</v>
      </c>
      <c r="H97" s="74" t="s">
        <v>27</v>
      </c>
      <c r="I97" s="74" t="s">
        <v>144</v>
      </c>
      <c r="J97" s="74" t="s">
        <v>29</v>
      </c>
      <c r="K97" s="74" t="s">
        <v>33</v>
      </c>
      <c r="L97" s="75">
        <v>393</v>
      </c>
      <c r="M97" s="75">
        <v>0</v>
      </c>
      <c r="N97" s="75">
        <v>0</v>
      </c>
      <c r="O97" s="76"/>
      <c r="P97" s="74" t="s">
        <v>31</v>
      </c>
      <c r="Q97" s="77"/>
      <c r="R97" s="45">
        <v>15</v>
      </c>
      <c r="S97" s="45">
        <f t="shared" si="3"/>
        <v>15</v>
      </c>
      <c r="T97" s="45"/>
    </row>
    <row r="98" spans="1:20" ht="15" hidden="1">
      <c r="A98" s="74" t="s">
        <v>29</v>
      </c>
      <c r="B98" s="42"/>
      <c r="C98" s="74">
        <v>312905</v>
      </c>
      <c r="D98" s="74" t="s">
        <v>150</v>
      </c>
      <c r="E98" s="74" t="s">
        <v>24</v>
      </c>
      <c r="F98" s="74" t="s">
        <v>25</v>
      </c>
      <c r="G98" s="74" t="s">
        <v>143</v>
      </c>
      <c r="H98" s="74" t="s">
        <v>27</v>
      </c>
      <c r="I98" s="74" t="s">
        <v>144</v>
      </c>
      <c r="J98" s="74" t="s">
        <v>29</v>
      </c>
      <c r="K98" s="74" t="s">
        <v>33</v>
      </c>
      <c r="L98" s="75">
        <v>335</v>
      </c>
      <c r="M98" s="75">
        <v>0</v>
      </c>
      <c r="N98" s="75">
        <v>0</v>
      </c>
      <c r="O98" s="76"/>
      <c r="P98" s="74" t="s">
        <v>31</v>
      </c>
      <c r="Q98" s="77"/>
      <c r="R98" s="45">
        <v>12</v>
      </c>
      <c r="S98" s="45">
        <f t="shared" si="3"/>
        <v>12</v>
      </c>
      <c r="T98" s="45"/>
    </row>
    <row r="99" spans="1:20" ht="15" hidden="1">
      <c r="A99" s="74" t="s">
        <v>29</v>
      </c>
      <c r="B99" s="42"/>
      <c r="C99" s="74">
        <v>312927</v>
      </c>
      <c r="D99" s="74" t="s">
        <v>155</v>
      </c>
      <c r="E99" s="74" t="s">
        <v>24</v>
      </c>
      <c r="F99" s="74" t="s">
        <v>25</v>
      </c>
      <c r="G99" s="74" t="s">
        <v>153</v>
      </c>
      <c r="H99" s="74" t="s">
        <v>27</v>
      </c>
      <c r="I99" s="74" t="s">
        <v>154</v>
      </c>
      <c r="J99" s="74" t="s">
        <v>29</v>
      </c>
      <c r="K99" s="74" t="s">
        <v>33</v>
      </c>
      <c r="L99" s="75">
        <v>135</v>
      </c>
      <c r="M99" s="75">
        <v>0</v>
      </c>
      <c r="N99" s="75">
        <v>0</v>
      </c>
      <c r="O99" s="76"/>
      <c r="P99" s="74" t="s">
        <v>31</v>
      </c>
      <c r="Q99" s="77"/>
      <c r="R99" s="45">
        <f>L99/45*1.666</f>
        <v>4.997999999999999</v>
      </c>
      <c r="S99" s="45">
        <f t="shared" si="3"/>
        <v>4.997999999999999</v>
      </c>
      <c r="T99" s="45"/>
    </row>
    <row r="100" spans="1:20" ht="15" hidden="1">
      <c r="A100" s="74" t="s">
        <v>29</v>
      </c>
      <c r="B100" s="42"/>
      <c r="C100" s="74">
        <v>312906</v>
      </c>
      <c r="D100" s="74" t="s">
        <v>156</v>
      </c>
      <c r="E100" s="74" t="s">
        <v>24</v>
      </c>
      <c r="F100" s="74" t="s">
        <v>25</v>
      </c>
      <c r="G100" s="74" t="s">
        <v>153</v>
      </c>
      <c r="H100" s="74" t="s">
        <v>27</v>
      </c>
      <c r="I100" s="74" t="s">
        <v>154</v>
      </c>
      <c r="J100" s="74" t="s">
        <v>29</v>
      </c>
      <c r="K100" s="74" t="s">
        <v>33</v>
      </c>
      <c r="L100" s="75">
        <v>667</v>
      </c>
      <c r="M100" s="75">
        <v>0</v>
      </c>
      <c r="N100" s="75">
        <v>0</v>
      </c>
      <c r="O100" s="76"/>
      <c r="P100" s="74" t="s">
        <v>31</v>
      </c>
      <c r="Q100" s="77"/>
      <c r="R100" s="45">
        <v>25</v>
      </c>
      <c r="S100" s="45">
        <f t="shared" si="3"/>
        <v>25</v>
      </c>
      <c r="T100" s="45"/>
    </row>
    <row r="101" spans="1:20" ht="15" hidden="1">
      <c r="A101" s="74" t="s">
        <v>29</v>
      </c>
      <c r="B101" s="42"/>
      <c r="C101" s="74">
        <v>312928</v>
      </c>
      <c r="D101" s="74" t="s">
        <v>157</v>
      </c>
      <c r="E101" s="74" t="s">
        <v>24</v>
      </c>
      <c r="F101" s="74" t="s">
        <v>25</v>
      </c>
      <c r="G101" s="74" t="s">
        <v>153</v>
      </c>
      <c r="H101" s="74" t="s">
        <v>27</v>
      </c>
      <c r="I101" s="74" t="s">
        <v>154</v>
      </c>
      <c r="J101" s="74" t="s">
        <v>29</v>
      </c>
      <c r="K101" s="74" t="s">
        <v>33</v>
      </c>
      <c r="L101" s="75">
        <v>209</v>
      </c>
      <c r="M101" s="75">
        <v>0</v>
      </c>
      <c r="N101" s="75">
        <v>0</v>
      </c>
      <c r="O101" s="76"/>
      <c r="P101" s="74" t="s">
        <v>31</v>
      </c>
      <c r="Q101" s="77"/>
      <c r="R101" s="45">
        <v>8</v>
      </c>
      <c r="S101" s="45">
        <f t="shared" si="3"/>
        <v>8</v>
      </c>
      <c r="T101" s="45"/>
    </row>
    <row r="102" spans="1:20" ht="15" hidden="1">
      <c r="A102" s="74" t="s">
        <v>53</v>
      </c>
      <c r="B102" s="42"/>
      <c r="C102" s="74">
        <v>312936</v>
      </c>
      <c r="D102" s="74" t="s">
        <v>164</v>
      </c>
      <c r="E102" s="74" t="s">
        <v>24</v>
      </c>
      <c r="F102" s="74" t="s">
        <v>25</v>
      </c>
      <c r="G102" s="74" t="s">
        <v>160</v>
      </c>
      <c r="H102" s="74" t="s">
        <v>27</v>
      </c>
      <c r="I102" s="74" t="s">
        <v>161</v>
      </c>
      <c r="J102" s="74" t="s">
        <v>53</v>
      </c>
      <c r="K102" s="74" t="s">
        <v>33</v>
      </c>
      <c r="L102" s="75">
        <v>396</v>
      </c>
      <c r="M102" s="75">
        <v>0</v>
      </c>
      <c r="N102" s="75">
        <v>0</v>
      </c>
      <c r="O102" s="76"/>
      <c r="P102" s="74" t="s">
        <v>31</v>
      </c>
      <c r="Q102" s="77"/>
      <c r="R102" s="45">
        <v>15</v>
      </c>
      <c r="S102" s="45">
        <f t="shared" si="3"/>
        <v>15</v>
      </c>
      <c r="T102" s="45"/>
    </row>
    <row r="103" spans="1:20" ht="15" hidden="1">
      <c r="A103" s="74" t="s">
        <v>53</v>
      </c>
      <c r="B103" s="42"/>
      <c r="C103" s="74">
        <v>312912</v>
      </c>
      <c r="D103" s="74" t="s">
        <v>165</v>
      </c>
      <c r="E103" s="74" t="s">
        <v>24</v>
      </c>
      <c r="F103" s="74" t="s">
        <v>25</v>
      </c>
      <c r="G103" s="74" t="s">
        <v>160</v>
      </c>
      <c r="H103" s="74" t="s">
        <v>27</v>
      </c>
      <c r="I103" s="74" t="s">
        <v>161</v>
      </c>
      <c r="J103" s="74" t="s">
        <v>53</v>
      </c>
      <c r="K103" s="74" t="s">
        <v>33</v>
      </c>
      <c r="L103" s="75">
        <v>125</v>
      </c>
      <c r="M103" s="75">
        <v>0</v>
      </c>
      <c r="N103" s="75">
        <v>0</v>
      </c>
      <c r="O103" s="76"/>
      <c r="P103" s="74" t="s">
        <v>31</v>
      </c>
      <c r="Q103" s="77"/>
      <c r="R103" s="45">
        <v>5</v>
      </c>
      <c r="S103" s="45">
        <f t="shared" si="3"/>
        <v>5</v>
      </c>
      <c r="T103" s="45"/>
    </row>
    <row r="104" spans="1:20" ht="15" hidden="1">
      <c r="A104" s="74" t="s">
        <v>53</v>
      </c>
      <c r="B104" s="42"/>
      <c r="C104" s="74">
        <v>303206</v>
      </c>
      <c r="D104" s="74" t="s">
        <v>169</v>
      </c>
      <c r="E104" s="74" t="s">
        <v>24</v>
      </c>
      <c r="F104" s="74" t="s">
        <v>25</v>
      </c>
      <c r="G104" s="74" t="s">
        <v>160</v>
      </c>
      <c r="H104" s="74" t="s">
        <v>27</v>
      </c>
      <c r="I104" s="74" t="s">
        <v>168</v>
      </c>
      <c r="J104" s="74" t="s">
        <v>53</v>
      </c>
      <c r="K104" s="74" t="s">
        <v>33</v>
      </c>
      <c r="L104" s="75">
        <v>71</v>
      </c>
      <c r="M104" s="75">
        <v>0</v>
      </c>
      <c r="N104" s="75">
        <v>0</v>
      </c>
      <c r="O104" s="76"/>
      <c r="P104" s="74" t="s">
        <v>31</v>
      </c>
      <c r="Q104" s="77"/>
      <c r="R104" s="45">
        <v>3</v>
      </c>
      <c r="S104" s="45">
        <f t="shared" si="3"/>
        <v>3</v>
      </c>
      <c r="T104" s="45"/>
    </row>
    <row r="105" spans="1:20" ht="15" hidden="1">
      <c r="A105" s="74" t="s">
        <v>53</v>
      </c>
      <c r="B105" s="42"/>
      <c r="C105" s="74">
        <v>312929</v>
      </c>
      <c r="D105" s="74" t="s">
        <v>170</v>
      </c>
      <c r="E105" s="74" t="s">
        <v>24</v>
      </c>
      <c r="F105" s="74" t="s">
        <v>25</v>
      </c>
      <c r="G105" s="74" t="s">
        <v>160</v>
      </c>
      <c r="H105" s="74" t="s">
        <v>27</v>
      </c>
      <c r="I105" s="74" t="s">
        <v>168</v>
      </c>
      <c r="J105" s="74" t="s">
        <v>53</v>
      </c>
      <c r="K105" s="74" t="s">
        <v>33</v>
      </c>
      <c r="L105" s="75">
        <v>432</v>
      </c>
      <c r="M105" s="75">
        <v>0</v>
      </c>
      <c r="N105" s="75">
        <v>0</v>
      </c>
      <c r="O105" s="76"/>
      <c r="P105" s="74" t="s">
        <v>31</v>
      </c>
      <c r="Q105" s="77"/>
      <c r="R105" s="45">
        <v>16</v>
      </c>
      <c r="S105" s="45">
        <f t="shared" si="3"/>
        <v>16</v>
      </c>
      <c r="T105" s="45"/>
    </row>
    <row r="106" spans="1:20" ht="15" hidden="1">
      <c r="A106" s="74" t="s">
        <v>53</v>
      </c>
      <c r="B106" s="95"/>
      <c r="C106" s="74">
        <v>312933</v>
      </c>
      <c r="D106" s="74" t="s">
        <v>171</v>
      </c>
      <c r="E106" s="74" t="s">
        <v>24</v>
      </c>
      <c r="F106" s="74" t="s">
        <v>25</v>
      </c>
      <c r="G106" s="74" t="s">
        <v>160</v>
      </c>
      <c r="H106" s="74" t="s">
        <v>27</v>
      </c>
      <c r="I106" s="74" t="s">
        <v>168</v>
      </c>
      <c r="J106" s="74" t="s">
        <v>53</v>
      </c>
      <c r="K106" s="74" t="s">
        <v>33</v>
      </c>
      <c r="L106" s="75">
        <v>144</v>
      </c>
      <c r="M106" s="75">
        <v>0</v>
      </c>
      <c r="N106" s="75">
        <v>0</v>
      </c>
      <c r="O106" s="76"/>
      <c r="P106" s="74" t="s">
        <v>31</v>
      </c>
      <c r="Q106" s="77"/>
      <c r="R106" s="45">
        <v>5</v>
      </c>
      <c r="S106" s="45">
        <f t="shared" si="3"/>
        <v>5</v>
      </c>
      <c r="T106" s="45"/>
    </row>
    <row r="107" spans="1:20" ht="15" customHeight="1" hidden="1">
      <c r="A107" s="74" t="s">
        <v>53</v>
      </c>
      <c r="B107" s="95"/>
      <c r="C107" s="74">
        <v>312931</v>
      </c>
      <c r="D107" s="74" t="s">
        <v>172</v>
      </c>
      <c r="E107" s="74" t="s">
        <v>24</v>
      </c>
      <c r="F107" s="74" t="s">
        <v>25</v>
      </c>
      <c r="G107" s="74" t="s">
        <v>160</v>
      </c>
      <c r="H107" s="74" t="s">
        <v>27</v>
      </c>
      <c r="I107" s="74" t="s">
        <v>168</v>
      </c>
      <c r="J107" s="74" t="s">
        <v>53</v>
      </c>
      <c r="K107" s="74" t="s">
        <v>33</v>
      </c>
      <c r="L107" s="75">
        <v>126</v>
      </c>
      <c r="M107" s="75">
        <v>0</v>
      </c>
      <c r="N107" s="75">
        <v>0</v>
      </c>
      <c r="O107" s="76"/>
      <c r="P107" s="74" t="s">
        <v>31</v>
      </c>
      <c r="Q107" s="77"/>
      <c r="R107" s="45">
        <v>5</v>
      </c>
      <c r="S107" s="45">
        <f t="shared" si="3"/>
        <v>5</v>
      </c>
      <c r="T107" s="45"/>
    </row>
    <row r="108" spans="1:20" ht="15" customHeight="1" hidden="1">
      <c r="A108" s="74" t="s">
        <v>53</v>
      </c>
      <c r="B108" s="95"/>
      <c r="C108" s="74">
        <v>312934</v>
      </c>
      <c r="D108" s="74" t="s">
        <v>174</v>
      </c>
      <c r="E108" s="74" t="s">
        <v>24</v>
      </c>
      <c r="F108" s="74" t="s">
        <v>25</v>
      </c>
      <c r="G108" s="74" t="s">
        <v>160</v>
      </c>
      <c r="H108" s="74" t="s">
        <v>27</v>
      </c>
      <c r="I108" s="74" t="s">
        <v>168</v>
      </c>
      <c r="J108" s="74" t="s">
        <v>53</v>
      </c>
      <c r="K108" s="74" t="s">
        <v>33</v>
      </c>
      <c r="L108" s="75">
        <v>168</v>
      </c>
      <c r="M108" s="75">
        <v>0</v>
      </c>
      <c r="N108" s="75">
        <v>0</v>
      </c>
      <c r="O108" s="76"/>
      <c r="P108" s="74" t="s">
        <v>31</v>
      </c>
      <c r="Q108" s="77"/>
      <c r="R108" s="45">
        <v>6</v>
      </c>
      <c r="S108" s="45">
        <f t="shared" si="3"/>
        <v>6</v>
      </c>
      <c r="T108" s="45"/>
    </row>
    <row r="109" spans="1:20" ht="15" hidden="1">
      <c r="A109" s="74" t="s">
        <v>53</v>
      </c>
      <c r="B109" s="42"/>
      <c r="C109" s="74">
        <v>303265</v>
      </c>
      <c r="D109" s="74" t="s">
        <v>175</v>
      </c>
      <c r="E109" s="74" t="s">
        <v>24</v>
      </c>
      <c r="F109" s="74" t="s">
        <v>25</v>
      </c>
      <c r="G109" s="74" t="s">
        <v>160</v>
      </c>
      <c r="H109" s="74" t="s">
        <v>27</v>
      </c>
      <c r="I109" s="74" t="s">
        <v>168</v>
      </c>
      <c r="J109" s="74" t="s">
        <v>53</v>
      </c>
      <c r="K109" s="74" t="s">
        <v>33</v>
      </c>
      <c r="L109" s="79">
        <v>1233</v>
      </c>
      <c r="M109" s="75">
        <v>0</v>
      </c>
      <c r="N109" s="75">
        <v>0</v>
      </c>
      <c r="O109" s="76"/>
      <c r="P109" s="74" t="s">
        <v>31</v>
      </c>
      <c r="Q109" s="77"/>
      <c r="R109" s="45">
        <v>46</v>
      </c>
      <c r="S109" s="45">
        <f t="shared" si="3"/>
        <v>46</v>
      </c>
      <c r="T109" s="45"/>
    </row>
    <row r="110" spans="1:20" ht="15" hidden="1">
      <c r="A110" s="74" t="s">
        <v>53</v>
      </c>
      <c r="B110" s="42"/>
      <c r="C110" s="74">
        <v>312935</v>
      </c>
      <c r="D110" s="74" t="s">
        <v>176</v>
      </c>
      <c r="E110" s="74" t="s">
        <v>24</v>
      </c>
      <c r="F110" s="74" t="s">
        <v>25</v>
      </c>
      <c r="G110" s="74" t="s">
        <v>160</v>
      </c>
      <c r="H110" s="74" t="s">
        <v>27</v>
      </c>
      <c r="I110" s="74" t="s">
        <v>168</v>
      </c>
      <c r="J110" s="74" t="s">
        <v>53</v>
      </c>
      <c r="K110" s="74" t="s">
        <v>33</v>
      </c>
      <c r="L110" s="75">
        <v>79</v>
      </c>
      <c r="M110" s="75">
        <v>0</v>
      </c>
      <c r="N110" s="75">
        <v>0</v>
      </c>
      <c r="O110" s="76"/>
      <c r="P110" s="74" t="s">
        <v>31</v>
      </c>
      <c r="Q110" s="77"/>
      <c r="R110" s="45">
        <v>3</v>
      </c>
      <c r="S110" s="45">
        <f t="shared" si="3"/>
        <v>3</v>
      </c>
      <c r="T110" s="45"/>
    </row>
    <row r="111" spans="1:20" ht="15" hidden="1">
      <c r="A111" s="74" t="s">
        <v>53</v>
      </c>
      <c r="B111" s="42"/>
      <c r="C111" s="74">
        <v>312930</v>
      </c>
      <c r="D111" s="74" t="s">
        <v>177</v>
      </c>
      <c r="E111" s="74" t="s">
        <v>24</v>
      </c>
      <c r="F111" s="74" t="s">
        <v>25</v>
      </c>
      <c r="G111" s="74" t="s">
        <v>160</v>
      </c>
      <c r="H111" s="74" t="s">
        <v>27</v>
      </c>
      <c r="I111" s="74" t="s">
        <v>168</v>
      </c>
      <c r="J111" s="74" t="s">
        <v>53</v>
      </c>
      <c r="K111" s="74" t="s">
        <v>33</v>
      </c>
      <c r="L111" s="75">
        <v>57</v>
      </c>
      <c r="M111" s="75">
        <v>0</v>
      </c>
      <c r="N111" s="75">
        <v>0</v>
      </c>
      <c r="O111" s="76"/>
      <c r="P111" s="74" t="s">
        <v>31</v>
      </c>
      <c r="Q111" s="77"/>
      <c r="R111" s="45">
        <v>2</v>
      </c>
      <c r="S111" s="45">
        <f t="shared" si="3"/>
        <v>2</v>
      </c>
      <c r="T111" s="45"/>
    </row>
    <row r="112" spans="1:20" ht="15" hidden="1">
      <c r="A112" s="74" t="s">
        <v>53</v>
      </c>
      <c r="B112" s="42"/>
      <c r="C112" s="74">
        <v>312937</v>
      </c>
      <c r="D112" s="74" t="s">
        <v>180</v>
      </c>
      <c r="E112" s="74" t="s">
        <v>24</v>
      </c>
      <c r="F112" s="74" t="s">
        <v>25</v>
      </c>
      <c r="G112" s="74" t="s">
        <v>181</v>
      </c>
      <c r="H112" s="74" t="s">
        <v>27</v>
      </c>
      <c r="I112" s="74" t="s">
        <v>182</v>
      </c>
      <c r="J112" s="74" t="s">
        <v>53</v>
      </c>
      <c r="K112" s="74" t="s">
        <v>33</v>
      </c>
      <c r="L112" s="75">
        <v>222</v>
      </c>
      <c r="M112" s="75">
        <v>0</v>
      </c>
      <c r="N112" s="75">
        <v>0</v>
      </c>
      <c r="O112" s="76"/>
      <c r="P112" s="74" t="s">
        <v>31</v>
      </c>
      <c r="Q112" s="77"/>
      <c r="R112" s="45">
        <v>8</v>
      </c>
      <c r="S112" s="45">
        <f t="shared" si="3"/>
        <v>8</v>
      </c>
      <c r="T112" s="45"/>
    </row>
    <row r="113" spans="1:20" ht="15" hidden="1">
      <c r="A113" s="74" t="s">
        <v>53</v>
      </c>
      <c r="B113" s="42"/>
      <c r="C113" s="74">
        <v>312940</v>
      </c>
      <c r="D113" s="74" t="s">
        <v>183</v>
      </c>
      <c r="E113" s="74" t="s">
        <v>24</v>
      </c>
      <c r="F113" s="74" t="s">
        <v>25</v>
      </c>
      <c r="G113" s="74" t="s">
        <v>181</v>
      </c>
      <c r="H113" s="74" t="s">
        <v>27</v>
      </c>
      <c r="I113" s="74" t="s">
        <v>182</v>
      </c>
      <c r="J113" s="74" t="s">
        <v>53</v>
      </c>
      <c r="K113" s="74" t="s">
        <v>33</v>
      </c>
      <c r="L113" s="75">
        <v>168</v>
      </c>
      <c r="M113" s="75">
        <v>0</v>
      </c>
      <c r="N113" s="75">
        <v>0</v>
      </c>
      <c r="O113" s="76"/>
      <c r="P113" s="74" t="s">
        <v>31</v>
      </c>
      <c r="Q113" s="77"/>
      <c r="R113" s="45">
        <v>6</v>
      </c>
      <c r="S113" s="45">
        <f t="shared" si="3"/>
        <v>6</v>
      </c>
      <c r="T113" s="45"/>
    </row>
    <row r="114" spans="1:20" ht="15" hidden="1">
      <c r="A114" s="74" t="s">
        <v>53</v>
      </c>
      <c r="B114" s="95"/>
      <c r="C114" s="74">
        <v>312941</v>
      </c>
      <c r="D114" s="74" t="s">
        <v>184</v>
      </c>
      <c r="E114" s="74" t="s">
        <v>24</v>
      </c>
      <c r="F114" s="74" t="s">
        <v>25</v>
      </c>
      <c r="G114" s="74" t="s">
        <v>181</v>
      </c>
      <c r="H114" s="74" t="s">
        <v>27</v>
      </c>
      <c r="I114" s="74" t="s">
        <v>182</v>
      </c>
      <c r="J114" s="74" t="s">
        <v>53</v>
      </c>
      <c r="K114" s="74" t="s">
        <v>33</v>
      </c>
      <c r="L114" s="75">
        <v>262</v>
      </c>
      <c r="M114" s="75">
        <v>0</v>
      </c>
      <c r="N114" s="75">
        <v>0</v>
      </c>
      <c r="O114" s="76"/>
      <c r="P114" s="74" t="s">
        <v>31</v>
      </c>
      <c r="Q114" s="77"/>
      <c r="R114" s="45">
        <v>10</v>
      </c>
      <c r="S114" s="45">
        <f t="shared" si="3"/>
        <v>10</v>
      </c>
      <c r="T114" s="45"/>
    </row>
    <row r="115" spans="1:20" ht="15" customHeight="1" hidden="1">
      <c r="A115" s="74" t="s">
        <v>53</v>
      </c>
      <c r="B115" s="95"/>
      <c r="C115" s="74">
        <v>303253</v>
      </c>
      <c r="D115" s="74" t="s">
        <v>185</v>
      </c>
      <c r="E115" s="74" t="s">
        <v>24</v>
      </c>
      <c r="F115" s="74" t="s">
        <v>25</v>
      </c>
      <c r="G115" s="74" t="s">
        <v>181</v>
      </c>
      <c r="H115" s="74" t="s">
        <v>27</v>
      </c>
      <c r="I115" s="74" t="s">
        <v>182</v>
      </c>
      <c r="J115" s="74" t="s">
        <v>53</v>
      </c>
      <c r="K115" s="74" t="s">
        <v>33</v>
      </c>
      <c r="L115" s="75">
        <v>516</v>
      </c>
      <c r="M115" s="75">
        <v>0</v>
      </c>
      <c r="N115" s="75">
        <v>0</v>
      </c>
      <c r="O115" s="76"/>
      <c r="P115" s="74" t="s">
        <v>31</v>
      </c>
      <c r="Q115" s="77"/>
      <c r="R115" s="45">
        <v>19</v>
      </c>
      <c r="S115" s="45">
        <f t="shared" si="3"/>
        <v>19</v>
      </c>
      <c r="T115" s="45"/>
    </row>
    <row r="116" spans="1:20" ht="15" customHeight="1" hidden="1">
      <c r="A116" s="74" t="s">
        <v>53</v>
      </c>
      <c r="B116" s="95"/>
      <c r="C116" s="74">
        <v>312914</v>
      </c>
      <c r="D116" s="74" t="s">
        <v>187</v>
      </c>
      <c r="E116" s="74" t="s">
        <v>24</v>
      </c>
      <c r="F116" s="74" t="s">
        <v>25</v>
      </c>
      <c r="G116" s="74" t="s">
        <v>181</v>
      </c>
      <c r="H116" s="74" t="s">
        <v>27</v>
      </c>
      <c r="I116" s="74" t="s">
        <v>182</v>
      </c>
      <c r="J116" s="74" t="s">
        <v>53</v>
      </c>
      <c r="K116" s="74" t="s">
        <v>33</v>
      </c>
      <c r="L116" s="75">
        <v>149</v>
      </c>
      <c r="M116" s="75">
        <v>0</v>
      </c>
      <c r="N116" s="75">
        <v>0</v>
      </c>
      <c r="O116" s="76"/>
      <c r="P116" s="74" t="s">
        <v>31</v>
      </c>
      <c r="Q116" s="77"/>
      <c r="R116" s="45">
        <v>6</v>
      </c>
      <c r="S116" s="45">
        <f t="shared" si="3"/>
        <v>6</v>
      </c>
      <c r="T116" s="45"/>
    </row>
    <row r="117" spans="1:20" ht="15" hidden="1">
      <c r="A117" s="74" t="s">
        <v>53</v>
      </c>
      <c r="B117" s="42"/>
      <c r="C117" s="74">
        <v>312970</v>
      </c>
      <c r="D117" s="74" t="s">
        <v>188</v>
      </c>
      <c r="E117" s="74" t="s">
        <v>24</v>
      </c>
      <c r="F117" s="74" t="s">
        <v>25</v>
      </c>
      <c r="G117" s="74" t="s">
        <v>181</v>
      </c>
      <c r="H117" s="74" t="s">
        <v>27</v>
      </c>
      <c r="I117" s="74" t="s">
        <v>182</v>
      </c>
      <c r="J117" s="74" t="s">
        <v>53</v>
      </c>
      <c r="K117" s="74" t="s">
        <v>33</v>
      </c>
      <c r="L117" s="75">
        <v>75</v>
      </c>
      <c r="M117" s="75">
        <v>0</v>
      </c>
      <c r="N117" s="75">
        <v>0</v>
      </c>
      <c r="O117" s="76"/>
      <c r="P117" s="74" t="s">
        <v>31</v>
      </c>
      <c r="Q117" s="77"/>
      <c r="R117" s="45">
        <v>3</v>
      </c>
      <c r="S117" s="45">
        <f t="shared" si="3"/>
        <v>3</v>
      </c>
      <c r="T117" s="45"/>
    </row>
    <row r="118" spans="1:20" ht="15" hidden="1">
      <c r="A118" s="74" t="s">
        <v>53</v>
      </c>
      <c r="B118" s="42"/>
      <c r="C118" s="74">
        <v>312913</v>
      </c>
      <c r="D118" s="74" t="s">
        <v>191</v>
      </c>
      <c r="E118" s="74" t="s">
        <v>24</v>
      </c>
      <c r="F118" s="74" t="s">
        <v>25</v>
      </c>
      <c r="G118" s="74" t="s">
        <v>181</v>
      </c>
      <c r="H118" s="74" t="s">
        <v>27</v>
      </c>
      <c r="I118" s="74" t="s">
        <v>190</v>
      </c>
      <c r="J118" s="74" t="s">
        <v>53</v>
      </c>
      <c r="K118" s="74" t="s">
        <v>33</v>
      </c>
      <c r="L118" s="75">
        <v>288</v>
      </c>
      <c r="M118" s="75">
        <v>0</v>
      </c>
      <c r="N118" s="75">
        <v>0</v>
      </c>
      <c r="O118" s="76"/>
      <c r="P118" s="74" t="s">
        <v>31</v>
      </c>
      <c r="Q118" s="77"/>
      <c r="R118" s="45">
        <v>11</v>
      </c>
      <c r="S118" s="45">
        <f t="shared" si="3"/>
        <v>11</v>
      </c>
      <c r="T118" s="45"/>
    </row>
    <row r="119" spans="1:20" ht="15" hidden="1">
      <c r="A119" s="74" t="s">
        <v>53</v>
      </c>
      <c r="B119" s="42"/>
      <c r="C119" s="74">
        <v>303269</v>
      </c>
      <c r="D119" s="74" t="s">
        <v>192</v>
      </c>
      <c r="E119" s="74" t="s">
        <v>24</v>
      </c>
      <c r="F119" s="74" t="s">
        <v>25</v>
      </c>
      <c r="G119" s="74" t="s">
        <v>181</v>
      </c>
      <c r="H119" s="74" t="s">
        <v>27</v>
      </c>
      <c r="I119" s="74" t="s">
        <v>190</v>
      </c>
      <c r="J119" s="74" t="s">
        <v>53</v>
      </c>
      <c r="K119" s="74" t="s">
        <v>33</v>
      </c>
      <c r="L119" s="75">
        <v>149</v>
      </c>
      <c r="M119" s="75">
        <v>0</v>
      </c>
      <c r="N119" s="75">
        <v>0</v>
      </c>
      <c r="O119" s="76"/>
      <c r="P119" s="74" t="s">
        <v>31</v>
      </c>
      <c r="Q119" s="77"/>
      <c r="R119" s="45">
        <v>6</v>
      </c>
      <c r="S119" s="45">
        <f t="shared" si="3"/>
        <v>6</v>
      </c>
      <c r="T119" s="45"/>
    </row>
    <row r="120" spans="1:20" ht="15" hidden="1">
      <c r="A120" s="74" t="s">
        <v>53</v>
      </c>
      <c r="B120" s="42"/>
      <c r="C120" s="74">
        <v>312969</v>
      </c>
      <c r="D120" s="74" t="s">
        <v>193</v>
      </c>
      <c r="E120" s="74" t="s">
        <v>24</v>
      </c>
      <c r="F120" s="74" t="s">
        <v>25</v>
      </c>
      <c r="G120" s="74" t="s">
        <v>181</v>
      </c>
      <c r="H120" s="74" t="s">
        <v>27</v>
      </c>
      <c r="I120" s="74" t="s">
        <v>190</v>
      </c>
      <c r="J120" s="74" t="s">
        <v>53</v>
      </c>
      <c r="K120" s="74" t="s">
        <v>33</v>
      </c>
      <c r="L120" s="75">
        <v>83</v>
      </c>
      <c r="M120" s="75">
        <v>0</v>
      </c>
      <c r="N120" s="75">
        <v>0</v>
      </c>
      <c r="O120" s="76"/>
      <c r="P120" s="74" t="s">
        <v>31</v>
      </c>
      <c r="Q120" s="77"/>
      <c r="R120" s="45">
        <v>3</v>
      </c>
      <c r="S120" s="45">
        <f t="shared" si="3"/>
        <v>3</v>
      </c>
      <c r="T120" s="45"/>
    </row>
    <row r="121" spans="1:20" ht="15" hidden="1">
      <c r="A121" s="74" t="s">
        <v>53</v>
      </c>
      <c r="B121" s="42"/>
      <c r="C121" s="74">
        <v>312939</v>
      </c>
      <c r="D121" s="74" t="s">
        <v>194</v>
      </c>
      <c r="E121" s="74" t="s">
        <v>24</v>
      </c>
      <c r="F121" s="74" t="s">
        <v>25</v>
      </c>
      <c r="G121" s="74" t="s">
        <v>181</v>
      </c>
      <c r="H121" s="74" t="s">
        <v>27</v>
      </c>
      <c r="I121" s="74" t="s">
        <v>190</v>
      </c>
      <c r="J121" s="74" t="s">
        <v>53</v>
      </c>
      <c r="K121" s="74" t="s">
        <v>33</v>
      </c>
      <c r="L121" s="75">
        <v>110</v>
      </c>
      <c r="M121" s="75">
        <v>0</v>
      </c>
      <c r="N121" s="75">
        <v>0</v>
      </c>
      <c r="O121" s="76"/>
      <c r="P121" s="74" t="s">
        <v>31</v>
      </c>
      <c r="Q121" s="77"/>
      <c r="R121" s="45">
        <v>4</v>
      </c>
      <c r="S121" s="45">
        <f t="shared" si="3"/>
        <v>4</v>
      </c>
      <c r="T121" s="45"/>
    </row>
    <row r="122" spans="1:20" ht="15" hidden="1">
      <c r="A122" s="74" t="s">
        <v>53</v>
      </c>
      <c r="B122" s="42"/>
      <c r="C122" s="74">
        <v>312938</v>
      </c>
      <c r="D122" s="74" t="s">
        <v>195</v>
      </c>
      <c r="E122" s="74" t="s">
        <v>24</v>
      </c>
      <c r="F122" s="74" t="s">
        <v>25</v>
      </c>
      <c r="G122" s="74" t="s">
        <v>181</v>
      </c>
      <c r="H122" s="74" t="s">
        <v>27</v>
      </c>
      <c r="I122" s="74" t="s">
        <v>190</v>
      </c>
      <c r="J122" s="74" t="s">
        <v>53</v>
      </c>
      <c r="K122" s="74" t="s">
        <v>33</v>
      </c>
      <c r="L122" s="75">
        <v>116</v>
      </c>
      <c r="M122" s="75">
        <v>0</v>
      </c>
      <c r="N122" s="75">
        <v>0</v>
      </c>
      <c r="O122" s="76"/>
      <c r="P122" s="74" t="s">
        <v>31</v>
      </c>
      <c r="Q122" s="77"/>
      <c r="R122" s="45">
        <v>4</v>
      </c>
      <c r="S122" s="45">
        <f t="shared" si="3"/>
        <v>4</v>
      </c>
      <c r="T122" s="45"/>
    </row>
    <row r="123" spans="1:20" ht="15" hidden="1">
      <c r="A123" s="74" t="s">
        <v>53</v>
      </c>
      <c r="B123" s="42"/>
      <c r="C123" s="74">
        <v>312968</v>
      </c>
      <c r="D123" s="74" t="s">
        <v>196</v>
      </c>
      <c r="E123" s="74" t="s">
        <v>24</v>
      </c>
      <c r="F123" s="74" t="s">
        <v>25</v>
      </c>
      <c r="G123" s="74" t="s">
        <v>181</v>
      </c>
      <c r="H123" s="74" t="s">
        <v>27</v>
      </c>
      <c r="I123" s="74" t="s">
        <v>190</v>
      </c>
      <c r="J123" s="74" t="s">
        <v>53</v>
      </c>
      <c r="K123" s="74" t="s">
        <v>33</v>
      </c>
      <c r="L123" s="75">
        <v>61</v>
      </c>
      <c r="M123" s="75">
        <v>0</v>
      </c>
      <c r="N123" s="75">
        <v>0</v>
      </c>
      <c r="O123" s="76"/>
      <c r="P123" s="74" t="s">
        <v>31</v>
      </c>
      <c r="Q123" s="77"/>
      <c r="R123" s="45">
        <v>2</v>
      </c>
      <c r="S123" s="45">
        <f t="shared" si="3"/>
        <v>2</v>
      </c>
      <c r="T123" s="45"/>
    </row>
    <row r="124" spans="1:20" ht="15" hidden="1">
      <c r="A124" s="74" t="s">
        <v>53</v>
      </c>
      <c r="B124" s="42"/>
      <c r="C124" s="74">
        <v>312942</v>
      </c>
      <c r="D124" s="74" t="s">
        <v>197</v>
      </c>
      <c r="E124" s="74" t="s">
        <v>24</v>
      </c>
      <c r="F124" s="74" t="s">
        <v>25</v>
      </c>
      <c r="G124" s="74" t="s">
        <v>181</v>
      </c>
      <c r="H124" s="74" t="s">
        <v>27</v>
      </c>
      <c r="I124" s="74" t="s">
        <v>190</v>
      </c>
      <c r="J124" s="74" t="s">
        <v>53</v>
      </c>
      <c r="K124" s="74" t="s">
        <v>33</v>
      </c>
      <c r="L124" s="75">
        <v>777</v>
      </c>
      <c r="M124" s="75">
        <v>0</v>
      </c>
      <c r="N124" s="75">
        <v>0</v>
      </c>
      <c r="O124" s="76"/>
      <c r="P124" s="74" t="s">
        <v>31</v>
      </c>
      <c r="Q124" s="77"/>
      <c r="R124" s="45">
        <v>29</v>
      </c>
      <c r="S124" s="45">
        <f t="shared" si="3"/>
        <v>29</v>
      </c>
      <c r="T124" s="45"/>
    </row>
    <row r="125" spans="1:20" ht="15" hidden="1">
      <c r="A125" s="74" t="s">
        <v>29</v>
      </c>
      <c r="B125" s="42"/>
      <c r="C125" s="74">
        <v>312943</v>
      </c>
      <c r="D125" s="74" t="s">
        <v>202</v>
      </c>
      <c r="E125" s="74" t="s">
        <v>24</v>
      </c>
      <c r="F125" s="74" t="s">
        <v>25</v>
      </c>
      <c r="G125" s="74" t="s">
        <v>200</v>
      </c>
      <c r="H125" s="74" t="s">
        <v>27</v>
      </c>
      <c r="I125" s="74" t="s">
        <v>98</v>
      </c>
      <c r="J125" s="74" t="s">
        <v>29</v>
      </c>
      <c r="K125" s="74" t="s">
        <v>33</v>
      </c>
      <c r="L125" s="75">
        <v>268</v>
      </c>
      <c r="M125" s="75">
        <v>0</v>
      </c>
      <c r="N125" s="75">
        <v>0</v>
      </c>
      <c r="O125" s="76"/>
      <c r="P125" s="74" t="s">
        <v>31</v>
      </c>
      <c r="Q125" s="77"/>
      <c r="R125" s="45">
        <v>10</v>
      </c>
      <c r="S125" s="45">
        <f t="shared" si="3"/>
        <v>10</v>
      </c>
      <c r="T125" s="45"/>
    </row>
    <row r="126" spans="1:20" ht="15" hidden="1">
      <c r="A126" s="74" t="s">
        <v>29</v>
      </c>
      <c r="B126" s="42"/>
      <c r="C126" s="74">
        <v>312907</v>
      </c>
      <c r="D126" s="74" t="s">
        <v>203</v>
      </c>
      <c r="E126" s="74" t="s">
        <v>24</v>
      </c>
      <c r="F126" s="74" t="s">
        <v>25</v>
      </c>
      <c r="G126" s="74" t="s">
        <v>200</v>
      </c>
      <c r="H126" s="74" t="s">
        <v>27</v>
      </c>
      <c r="I126" s="74" t="s">
        <v>98</v>
      </c>
      <c r="J126" s="74" t="s">
        <v>29</v>
      </c>
      <c r="K126" s="74" t="s">
        <v>33</v>
      </c>
      <c r="L126" s="75">
        <v>123</v>
      </c>
      <c r="M126" s="75">
        <v>0</v>
      </c>
      <c r="N126" s="75">
        <v>0</v>
      </c>
      <c r="O126" s="76"/>
      <c r="P126" s="74" t="s">
        <v>31</v>
      </c>
      <c r="Q126" s="77"/>
      <c r="R126" s="45">
        <v>5</v>
      </c>
      <c r="S126" s="45">
        <f t="shared" si="3"/>
        <v>5</v>
      </c>
      <c r="T126" s="45"/>
    </row>
    <row r="127" spans="1:20" ht="15" hidden="1">
      <c r="A127" s="74" t="s">
        <v>29</v>
      </c>
      <c r="B127" s="42"/>
      <c r="C127" s="74">
        <v>312901</v>
      </c>
      <c r="D127" s="74" t="s">
        <v>204</v>
      </c>
      <c r="E127" s="74" t="s">
        <v>24</v>
      </c>
      <c r="F127" s="74" t="s">
        <v>25</v>
      </c>
      <c r="G127" s="74" t="s">
        <v>200</v>
      </c>
      <c r="H127" s="74" t="s">
        <v>27</v>
      </c>
      <c r="I127" s="74" t="s">
        <v>98</v>
      </c>
      <c r="J127" s="74" t="s">
        <v>29</v>
      </c>
      <c r="K127" s="74" t="s">
        <v>33</v>
      </c>
      <c r="L127" s="75">
        <v>178</v>
      </c>
      <c r="M127" s="75">
        <v>0</v>
      </c>
      <c r="N127" s="75">
        <v>0</v>
      </c>
      <c r="O127" s="76"/>
      <c r="P127" s="74" t="s">
        <v>31</v>
      </c>
      <c r="Q127" s="77"/>
      <c r="R127" s="45">
        <v>7</v>
      </c>
      <c r="S127" s="45">
        <f t="shared" si="3"/>
        <v>7</v>
      </c>
      <c r="T127" s="45"/>
    </row>
    <row r="128" spans="1:20" ht="15" hidden="1">
      <c r="A128" s="74" t="s">
        <v>29</v>
      </c>
      <c r="B128" s="42"/>
      <c r="C128" s="74">
        <v>303272</v>
      </c>
      <c r="D128" s="74" t="s">
        <v>205</v>
      </c>
      <c r="E128" s="74" t="s">
        <v>24</v>
      </c>
      <c r="F128" s="74" t="s">
        <v>25</v>
      </c>
      <c r="G128" s="74" t="s">
        <v>200</v>
      </c>
      <c r="H128" s="74" t="s">
        <v>27</v>
      </c>
      <c r="I128" s="74" t="s">
        <v>98</v>
      </c>
      <c r="J128" s="74" t="s">
        <v>29</v>
      </c>
      <c r="K128" s="74" t="s">
        <v>33</v>
      </c>
      <c r="L128" s="75">
        <v>239</v>
      </c>
      <c r="M128" s="75">
        <v>0</v>
      </c>
      <c r="N128" s="75">
        <v>0</v>
      </c>
      <c r="O128" s="76"/>
      <c r="P128" s="74" t="s">
        <v>31</v>
      </c>
      <c r="Q128" s="77"/>
      <c r="R128" s="45">
        <v>9</v>
      </c>
      <c r="S128" s="45">
        <f aca="true" t="shared" si="4" ref="S128:S139">R128-M128</f>
        <v>9</v>
      </c>
      <c r="T128" s="45"/>
    </row>
    <row r="129" spans="1:20" ht="15" hidden="1">
      <c r="A129" s="74" t="s">
        <v>29</v>
      </c>
      <c r="B129" s="42"/>
      <c r="C129" s="74">
        <v>312945</v>
      </c>
      <c r="D129" s="74" t="s">
        <v>206</v>
      </c>
      <c r="E129" s="74" t="s">
        <v>24</v>
      </c>
      <c r="F129" s="74" t="s">
        <v>25</v>
      </c>
      <c r="G129" s="74" t="s">
        <v>200</v>
      </c>
      <c r="H129" s="74" t="s">
        <v>27</v>
      </c>
      <c r="I129" s="74" t="s">
        <v>98</v>
      </c>
      <c r="J129" s="74" t="s">
        <v>29</v>
      </c>
      <c r="K129" s="74" t="s">
        <v>33</v>
      </c>
      <c r="L129" s="75">
        <v>137</v>
      </c>
      <c r="M129" s="75">
        <v>0</v>
      </c>
      <c r="N129" s="75">
        <v>0</v>
      </c>
      <c r="O129" s="76"/>
      <c r="P129" s="74" t="s">
        <v>31</v>
      </c>
      <c r="Q129" s="77"/>
      <c r="R129" s="45">
        <v>5</v>
      </c>
      <c r="S129" s="45">
        <f t="shared" si="4"/>
        <v>5</v>
      </c>
      <c r="T129" s="45"/>
    </row>
    <row r="130" spans="1:20" ht="15" hidden="1">
      <c r="A130" s="74" t="s">
        <v>29</v>
      </c>
      <c r="B130" s="42"/>
      <c r="C130" s="74">
        <v>312946</v>
      </c>
      <c r="D130" s="74" t="s">
        <v>207</v>
      </c>
      <c r="E130" s="74" t="s">
        <v>24</v>
      </c>
      <c r="F130" s="74" t="s">
        <v>25</v>
      </c>
      <c r="G130" s="74" t="s">
        <v>200</v>
      </c>
      <c r="H130" s="74" t="s">
        <v>27</v>
      </c>
      <c r="I130" s="74" t="s">
        <v>98</v>
      </c>
      <c r="J130" s="74" t="s">
        <v>29</v>
      </c>
      <c r="K130" s="74" t="s">
        <v>33</v>
      </c>
      <c r="L130" s="75">
        <v>164</v>
      </c>
      <c r="M130" s="75">
        <v>0</v>
      </c>
      <c r="N130" s="75">
        <v>0</v>
      </c>
      <c r="O130" s="76"/>
      <c r="P130" s="74" t="s">
        <v>31</v>
      </c>
      <c r="Q130" s="77"/>
      <c r="R130" s="45">
        <v>6</v>
      </c>
      <c r="S130" s="45">
        <f t="shared" si="4"/>
        <v>6</v>
      </c>
      <c r="T130" s="45"/>
    </row>
    <row r="131" spans="1:20" ht="15" hidden="1">
      <c r="A131" s="74" t="s">
        <v>29</v>
      </c>
      <c r="B131" s="42"/>
      <c r="C131" s="74">
        <v>312953</v>
      </c>
      <c r="D131" s="74" t="s">
        <v>208</v>
      </c>
      <c r="E131" s="74" t="s">
        <v>24</v>
      </c>
      <c r="F131" s="74" t="s">
        <v>25</v>
      </c>
      <c r="G131" s="74" t="s">
        <v>200</v>
      </c>
      <c r="H131" s="74" t="s">
        <v>27</v>
      </c>
      <c r="I131" s="74" t="s">
        <v>98</v>
      </c>
      <c r="J131" s="74" t="s">
        <v>29</v>
      </c>
      <c r="K131" s="74" t="s">
        <v>44</v>
      </c>
      <c r="L131" s="75">
        <v>188</v>
      </c>
      <c r="M131" s="75">
        <v>0</v>
      </c>
      <c r="N131" s="75">
        <v>0</v>
      </c>
      <c r="O131" s="76"/>
      <c r="P131" s="74" t="s">
        <v>31</v>
      </c>
      <c r="Q131" s="77"/>
      <c r="R131" s="45">
        <v>7</v>
      </c>
      <c r="S131" s="45">
        <f t="shared" si="4"/>
        <v>7</v>
      </c>
      <c r="T131" s="45"/>
    </row>
    <row r="132" spans="1:20" ht="15" hidden="1">
      <c r="A132" s="74" t="s">
        <v>29</v>
      </c>
      <c r="B132" s="42"/>
      <c r="C132" s="74">
        <v>312944</v>
      </c>
      <c r="D132" s="74" t="s">
        <v>209</v>
      </c>
      <c r="E132" s="74" t="s">
        <v>24</v>
      </c>
      <c r="F132" s="74" t="s">
        <v>25</v>
      </c>
      <c r="G132" s="74" t="s">
        <v>200</v>
      </c>
      <c r="H132" s="74" t="s">
        <v>27</v>
      </c>
      <c r="I132" s="74" t="s">
        <v>98</v>
      </c>
      <c r="J132" s="74" t="s">
        <v>29</v>
      </c>
      <c r="K132" s="74" t="s">
        <v>33</v>
      </c>
      <c r="L132" s="75">
        <v>119</v>
      </c>
      <c r="M132" s="75">
        <v>0</v>
      </c>
      <c r="N132" s="75">
        <v>0</v>
      </c>
      <c r="O132" s="76"/>
      <c r="P132" s="74" t="s">
        <v>31</v>
      </c>
      <c r="Q132" s="77"/>
      <c r="R132" s="45">
        <v>4</v>
      </c>
      <c r="S132" s="45">
        <f t="shared" si="4"/>
        <v>4</v>
      </c>
      <c r="T132" s="45"/>
    </row>
    <row r="133" spans="1:20" ht="15" hidden="1">
      <c r="A133" s="74" t="s">
        <v>29</v>
      </c>
      <c r="B133" s="42"/>
      <c r="C133" s="74">
        <v>312948</v>
      </c>
      <c r="D133" s="74" t="s">
        <v>210</v>
      </c>
      <c r="E133" s="74" t="s">
        <v>24</v>
      </c>
      <c r="F133" s="74" t="s">
        <v>25</v>
      </c>
      <c r="G133" s="74" t="s">
        <v>200</v>
      </c>
      <c r="H133" s="74" t="s">
        <v>27</v>
      </c>
      <c r="I133" s="74" t="s">
        <v>98</v>
      </c>
      <c r="J133" s="74" t="s">
        <v>29</v>
      </c>
      <c r="K133" s="74" t="s">
        <v>33</v>
      </c>
      <c r="L133" s="75">
        <v>106</v>
      </c>
      <c r="M133" s="75">
        <v>0</v>
      </c>
      <c r="N133" s="75">
        <v>0</v>
      </c>
      <c r="O133" s="76"/>
      <c r="P133" s="74" t="s">
        <v>31</v>
      </c>
      <c r="Q133" s="77"/>
      <c r="R133" s="45">
        <v>4</v>
      </c>
      <c r="S133" s="45">
        <f t="shared" si="4"/>
        <v>4</v>
      </c>
      <c r="T133" s="45"/>
    </row>
    <row r="134" spans="1:20" ht="15" hidden="1">
      <c r="A134" s="74" t="s">
        <v>42</v>
      </c>
      <c r="B134" s="95"/>
      <c r="C134" s="74">
        <v>312950</v>
      </c>
      <c r="D134" s="74" t="s">
        <v>218</v>
      </c>
      <c r="E134" s="74" t="s">
        <v>24</v>
      </c>
      <c r="F134" s="74" t="s">
        <v>25</v>
      </c>
      <c r="G134" s="74" t="s">
        <v>214</v>
      </c>
      <c r="H134" s="74" t="s">
        <v>27</v>
      </c>
      <c r="I134" s="74" t="s">
        <v>215</v>
      </c>
      <c r="J134" s="74" t="s">
        <v>42</v>
      </c>
      <c r="K134" s="74" t="s">
        <v>33</v>
      </c>
      <c r="L134" s="75">
        <v>86</v>
      </c>
      <c r="M134" s="75">
        <v>0</v>
      </c>
      <c r="N134" s="75">
        <v>0</v>
      </c>
      <c r="O134" s="76"/>
      <c r="P134" s="74" t="s">
        <v>31</v>
      </c>
      <c r="Q134" s="77"/>
      <c r="R134" s="45">
        <v>3</v>
      </c>
      <c r="S134" s="45">
        <f t="shared" si="4"/>
        <v>3</v>
      </c>
      <c r="T134" s="45"/>
    </row>
    <row r="135" spans="1:20" ht="15" customHeight="1" hidden="1">
      <c r="A135" s="74" t="s">
        <v>53</v>
      </c>
      <c r="B135" s="95"/>
      <c r="C135" s="74">
        <v>312958</v>
      </c>
      <c r="D135" s="74" t="s">
        <v>225</v>
      </c>
      <c r="E135" s="74" t="s">
        <v>24</v>
      </c>
      <c r="F135" s="74" t="s">
        <v>25</v>
      </c>
      <c r="G135" s="74" t="s">
        <v>221</v>
      </c>
      <c r="H135" s="74" t="s">
        <v>27</v>
      </c>
      <c r="I135" s="74" t="s">
        <v>222</v>
      </c>
      <c r="J135" s="74" t="s">
        <v>53</v>
      </c>
      <c r="K135" s="74" t="s">
        <v>33</v>
      </c>
      <c r="L135" s="75">
        <v>67</v>
      </c>
      <c r="M135" s="75">
        <v>0</v>
      </c>
      <c r="N135" s="75">
        <v>0</v>
      </c>
      <c r="O135" s="76"/>
      <c r="P135" s="74" t="s">
        <v>31</v>
      </c>
      <c r="Q135" s="77"/>
      <c r="R135" s="45">
        <v>2</v>
      </c>
      <c r="S135" s="45">
        <f t="shared" si="4"/>
        <v>2</v>
      </c>
      <c r="T135" s="45"/>
    </row>
    <row r="136" spans="1:20" ht="15" customHeight="1" hidden="1">
      <c r="A136" s="74" t="s">
        <v>42</v>
      </c>
      <c r="B136" s="95"/>
      <c r="C136" s="74">
        <v>312904</v>
      </c>
      <c r="D136" s="74" t="s">
        <v>231</v>
      </c>
      <c r="E136" s="74" t="s">
        <v>24</v>
      </c>
      <c r="F136" s="74" t="s">
        <v>25</v>
      </c>
      <c r="G136" s="74" t="s">
        <v>228</v>
      </c>
      <c r="H136" s="74" t="s">
        <v>27</v>
      </c>
      <c r="I136" s="74" t="s">
        <v>229</v>
      </c>
      <c r="J136" s="74" t="s">
        <v>42</v>
      </c>
      <c r="K136" s="74" t="s">
        <v>33</v>
      </c>
      <c r="L136" s="75">
        <v>323</v>
      </c>
      <c r="M136" s="75">
        <v>0</v>
      </c>
      <c r="N136" s="75">
        <v>0</v>
      </c>
      <c r="O136" s="76"/>
      <c r="P136" s="74" t="s">
        <v>31</v>
      </c>
      <c r="Q136" s="77"/>
      <c r="R136" s="45">
        <v>12</v>
      </c>
      <c r="S136" s="45">
        <f t="shared" si="4"/>
        <v>12</v>
      </c>
      <c r="T136" s="45"/>
    </row>
    <row r="137" spans="1:20" ht="15" hidden="1">
      <c r="A137" s="74" t="s">
        <v>42</v>
      </c>
      <c r="B137" s="42"/>
      <c r="C137" s="74">
        <v>312960</v>
      </c>
      <c r="D137" s="74" t="s">
        <v>232</v>
      </c>
      <c r="E137" s="74" t="s">
        <v>24</v>
      </c>
      <c r="F137" s="74" t="s">
        <v>25</v>
      </c>
      <c r="G137" s="74" t="s">
        <v>228</v>
      </c>
      <c r="H137" s="74" t="s">
        <v>27</v>
      </c>
      <c r="I137" s="74" t="s">
        <v>229</v>
      </c>
      <c r="J137" s="74" t="s">
        <v>42</v>
      </c>
      <c r="K137" s="74" t="s">
        <v>44</v>
      </c>
      <c r="L137" s="75">
        <v>169</v>
      </c>
      <c r="M137" s="75">
        <v>0</v>
      </c>
      <c r="N137" s="75">
        <v>0</v>
      </c>
      <c r="O137" s="76"/>
      <c r="P137" s="74" t="s">
        <v>31</v>
      </c>
      <c r="Q137" s="77"/>
      <c r="R137" s="45">
        <v>6</v>
      </c>
      <c r="S137" s="45">
        <f t="shared" si="4"/>
        <v>6</v>
      </c>
      <c r="T137" s="45"/>
    </row>
    <row r="138" spans="1:20" ht="15" hidden="1">
      <c r="A138" s="74" t="s">
        <v>53</v>
      </c>
      <c r="B138" s="42"/>
      <c r="C138" s="74">
        <v>312956</v>
      </c>
      <c r="D138" s="74" t="s">
        <v>238</v>
      </c>
      <c r="E138" s="74" t="s">
        <v>24</v>
      </c>
      <c r="F138" s="74" t="s">
        <v>25</v>
      </c>
      <c r="G138" s="74" t="s">
        <v>235</v>
      </c>
      <c r="H138" s="74" t="s">
        <v>27</v>
      </c>
      <c r="I138" s="74" t="s">
        <v>236</v>
      </c>
      <c r="J138" s="74" t="s">
        <v>53</v>
      </c>
      <c r="K138" s="74" t="s">
        <v>44</v>
      </c>
      <c r="L138" s="75">
        <v>130</v>
      </c>
      <c r="M138" s="75">
        <v>0</v>
      </c>
      <c r="N138" s="75">
        <v>0</v>
      </c>
      <c r="O138" s="76"/>
      <c r="P138" s="74" t="s">
        <v>31</v>
      </c>
      <c r="Q138" s="77"/>
      <c r="R138" s="45">
        <v>5</v>
      </c>
      <c r="S138" s="45">
        <f t="shared" si="4"/>
        <v>5</v>
      </c>
      <c r="T138" s="45"/>
    </row>
    <row r="139" spans="1:20" ht="15" hidden="1">
      <c r="A139" s="74" t="s">
        <v>53</v>
      </c>
      <c r="B139" s="42"/>
      <c r="C139" s="74">
        <v>312947</v>
      </c>
      <c r="D139" s="74" t="s">
        <v>239</v>
      </c>
      <c r="E139" s="74" t="s">
        <v>24</v>
      </c>
      <c r="F139" s="74" t="s">
        <v>25</v>
      </c>
      <c r="G139" s="74" t="s">
        <v>235</v>
      </c>
      <c r="H139" s="74" t="s">
        <v>27</v>
      </c>
      <c r="I139" s="74" t="s">
        <v>236</v>
      </c>
      <c r="J139" s="74" t="s">
        <v>53</v>
      </c>
      <c r="K139" s="74" t="s">
        <v>44</v>
      </c>
      <c r="L139" s="75">
        <v>168</v>
      </c>
      <c r="M139" s="75">
        <v>0</v>
      </c>
      <c r="N139" s="75">
        <v>0</v>
      </c>
      <c r="O139" s="76"/>
      <c r="P139" s="74" t="s">
        <v>31</v>
      </c>
      <c r="Q139" s="77"/>
      <c r="R139" s="45">
        <v>6</v>
      </c>
      <c r="S139" s="45">
        <f t="shared" si="4"/>
        <v>6</v>
      </c>
      <c r="T139" s="45"/>
    </row>
    <row r="140" spans="1:20" ht="15" hidden="1">
      <c r="A140" s="70"/>
      <c r="B140" s="49"/>
      <c r="C140" s="70"/>
      <c r="D140" s="70"/>
      <c r="E140" s="70"/>
      <c r="F140" s="70"/>
      <c r="G140" s="70"/>
      <c r="H140" s="70"/>
      <c r="I140" s="70"/>
      <c r="J140" s="70"/>
      <c r="K140" s="78" t="s">
        <v>241</v>
      </c>
      <c r="L140" s="82">
        <v>53335</v>
      </c>
      <c r="M140" s="82">
        <v>1450</v>
      </c>
      <c r="N140" s="72">
        <v>36.78</v>
      </c>
      <c r="O140" s="80"/>
      <c r="P140" s="74" t="s">
        <v>107</v>
      </c>
      <c r="Q140" s="70"/>
      <c r="R140" s="51" t="e">
        <f>R18+R26+R29+#REF!+#REF!+R40+R49+R53+R60+R66+R85+R94+R105+R113+R133+#REF!+#REF!+#REF!+#REF!+#REF!+#REF!</f>
        <v>#REF!</v>
      </c>
      <c r="S140" s="51" t="e">
        <f>S18+S26+S29+#REF!+#REF!+S40+S49+S53+S60+S66+S85+S94+S105+S113+S133+#REF!+#REF!+#REF!+#REF!+#REF!+#REF!</f>
        <v>#REF!</v>
      </c>
      <c r="T140" s="51" t="e">
        <f>T18+T26+T29+#REF!+#REF!+T40+T49+T53+T60+T66+T85+T94+T105+T113+T133+#REF!+#REF!+#REF!+#REF!+#REF!+#REF!</f>
        <v>#REF!</v>
      </c>
    </row>
    <row r="141" spans="1:11" ht="15">
      <c r="A141" s="83"/>
      <c r="C141" s="83"/>
      <c r="D141" s="83"/>
      <c r="E141" s="83"/>
      <c r="F141" s="83"/>
      <c r="G141" s="83"/>
      <c r="H141" s="83"/>
      <c r="I141" s="83"/>
      <c r="J141" s="83"/>
      <c r="K141" s="84" t="s">
        <v>242</v>
      </c>
    </row>
    <row r="142" spans="1:30" ht="15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 t="s">
        <v>243</v>
      </c>
      <c r="L142" s="85"/>
      <c r="M142" s="35" t="s">
        <v>31</v>
      </c>
      <c r="N142" s="146" t="s">
        <v>244</v>
      </c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</row>
    <row r="143" spans="1:30" ht="15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 t="s">
        <v>245</v>
      </c>
      <c r="L143" s="86"/>
      <c r="M143" s="35" t="s">
        <v>57</v>
      </c>
      <c r="N143" s="146" t="s">
        <v>246</v>
      </c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</row>
    <row r="144" spans="1:30" ht="15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 t="s">
        <v>247</v>
      </c>
      <c r="L144" s="87"/>
      <c r="M144" s="35" t="s">
        <v>107</v>
      </c>
      <c r="N144" s="146" t="s">
        <v>246</v>
      </c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</row>
    <row r="145" spans="1:30" ht="15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 t="s">
        <v>248</v>
      </c>
      <c r="L145" s="88"/>
      <c r="M145" s="35" t="s">
        <v>37</v>
      </c>
      <c r="N145" s="146" t="s">
        <v>246</v>
      </c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</row>
    <row r="146" spans="1:30" ht="15" customHeight="1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 t="s">
        <v>249</v>
      </c>
      <c r="L146" s="89"/>
      <c r="M146" s="35" t="s">
        <v>94</v>
      </c>
      <c r="N146" s="146" t="s">
        <v>246</v>
      </c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</row>
    <row r="147" spans="1:30" ht="1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 t="s">
        <v>250</v>
      </c>
      <c r="L147" s="90"/>
      <c r="M147" s="35" t="s">
        <v>100</v>
      </c>
      <c r="N147" s="146" t="s">
        <v>251</v>
      </c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</row>
    <row r="148" spans="1:30" ht="15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 t="s">
        <v>252</v>
      </c>
      <c r="L148" s="91"/>
      <c r="M148" s="35" t="s">
        <v>253</v>
      </c>
      <c r="N148" s="146" t="s">
        <v>251</v>
      </c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</row>
    <row r="149" spans="1:30" ht="1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 t="s">
        <v>254</v>
      </c>
      <c r="L149" s="92"/>
      <c r="M149" s="35" t="s">
        <v>255</v>
      </c>
      <c r="N149" s="146" t="s">
        <v>256</v>
      </c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</row>
    <row r="150" spans="2:30" ht="15">
      <c r="B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</row>
  </sheetData>
  <sheetProtection/>
  <mergeCells count="5">
    <mergeCell ref="B9:B10"/>
    <mergeCell ref="C1:R1"/>
    <mergeCell ref="C2:R2"/>
    <mergeCell ref="C3:R3"/>
    <mergeCell ref="C4:R4"/>
  </mergeCells>
  <printOptions horizontalCentered="1"/>
  <pageMargins left="0.35433070866141736" right="0.35433070866141736" top="0.7874015748031497" bottom="0.3937007874015748" header="0.5118110236220472" footer="0.5118110236220472"/>
  <pageSetup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35"/>
  <sheetViews>
    <sheetView showGridLines="0" zoomScalePageLayoutView="0" workbookViewId="0" topLeftCell="A1">
      <pane xSplit="6" ySplit="10" topLeftCell="G20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Q231" sqref="Q231"/>
    </sheetView>
  </sheetViews>
  <sheetFormatPr defaultColWidth="9.140625" defaultRowHeight="15"/>
  <cols>
    <col min="1" max="1" width="7.00390625" style="0" customWidth="1"/>
    <col min="2" max="2" width="36.57421875" style="0" customWidth="1"/>
    <col min="3" max="3" width="8.8515625" style="0" hidden="1" customWidth="1"/>
    <col min="4" max="4" width="15.28125" style="0" hidden="1" customWidth="1"/>
    <col min="5" max="5" width="22.140625" style="0" hidden="1" customWidth="1"/>
    <col min="6" max="6" width="13.57421875" style="0" hidden="1" customWidth="1"/>
    <col min="7" max="7" width="16.7109375" style="0" customWidth="1"/>
    <col min="8" max="8" width="15.28125" style="0" hidden="1" customWidth="1"/>
    <col min="9" max="9" width="24.00390625" style="0" customWidth="1"/>
    <col min="10" max="10" width="13.7109375" style="0" customWidth="1"/>
    <col min="11" max="11" width="12.140625" style="0" customWidth="1"/>
    <col min="12" max="12" width="7.8515625" style="0" customWidth="1"/>
    <col min="13" max="14" width="9.140625" style="0" customWidth="1"/>
    <col min="15" max="18" width="8.28125" style="0" customWidth="1"/>
  </cols>
  <sheetData>
    <row r="1" spans="1:18" ht="15">
      <c r="A1" s="120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2"/>
      <c r="P1" s="34"/>
      <c r="Q1" s="34"/>
      <c r="R1" s="34"/>
    </row>
    <row r="2" spans="1:18" ht="15">
      <c r="A2" s="117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9"/>
      <c r="P2" s="34"/>
      <c r="Q2" s="34"/>
      <c r="R2" s="34"/>
    </row>
    <row r="3" spans="1:18" ht="15">
      <c r="A3" s="117" t="s">
        <v>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9"/>
      <c r="P3" s="34"/>
      <c r="Q3" s="34"/>
      <c r="R3" s="34"/>
    </row>
    <row r="4" spans="1:18" ht="15">
      <c r="A4" s="117" t="s">
        <v>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9"/>
      <c r="P4" s="34"/>
      <c r="Q4" s="34"/>
      <c r="R4" s="34"/>
    </row>
    <row r="5" spans="1:18" ht="15">
      <c r="A5" s="123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5"/>
      <c r="P5" s="34"/>
      <c r="Q5" s="34"/>
      <c r="R5" s="34"/>
    </row>
    <row r="6" spans="1:18" ht="15">
      <c r="A6" s="117" t="s">
        <v>4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9"/>
      <c r="P6" s="34"/>
      <c r="Q6" s="34"/>
      <c r="R6" s="34"/>
    </row>
    <row r="7" spans="1:18" ht="15">
      <c r="A7" s="117" t="s">
        <v>5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9"/>
      <c r="P7" s="34"/>
      <c r="Q7" s="34"/>
      <c r="R7" s="34"/>
    </row>
    <row r="8" spans="1:18" ht="30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38" t="s">
        <v>259</v>
      </c>
      <c r="Q8" s="37"/>
      <c r="R8" s="37"/>
    </row>
    <row r="9" spans="1:18" ht="15">
      <c r="A9" s="116" t="s">
        <v>6</v>
      </c>
      <c r="B9" s="116" t="s">
        <v>7</v>
      </c>
      <c r="C9" s="116" t="s">
        <v>8</v>
      </c>
      <c r="D9" s="116" t="s">
        <v>9</v>
      </c>
      <c r="E9" s="116" t="s">
        <v>10</v>
      </c>
      <c r="F9" s="116" t="s">
        <v>11</v>
      </c>
      <c r="G9" s="114" t="s">
        <v>12</v>
      </c>
      <c r="H9" s="116" t="s">
        <v>13</v>
      </c>
      <c r="I9" s="116" t="s">
        <v>14</v>
      </c>
      <c r="J9" s="116" t="s">
        <v>15</v>
      </c>
      <c r="K9" s="116" t="s">
        <v>16</v>
      </c>
      <c r="L9" s="116" t="s">
        <v>17</v>
      </c>
      <c r="M9" s="116" t="s">
        <v>18</v>
      </c>
      <c r="N9" s="116"/>
      <c r="O9" s="39" t="s">
        <v>19</v>
      </c>
      <c r="P9" s="39"/>
      <c r="Q9" s="39" t="s">
        <v>257</v>
      </c>
      <c r="R9" s="39" t="s">
        <v>258</v>
      </c>
    </row>
    <row r="10" spans="1:18" ht="15">
      <c r="A10" s="116"/>
      <c r="B10" s="116"/>
      <c r="C10" s="116"/>
      <c r="D10" s="116"/>
      <c r="E10" s="116"/>
      <c r="F10" s="116"/>
      <c r="G10" s="114"/>
      <c r="H10" s="116"/>
      <c r="I10" s="116"/>
      <c r="J10" s="116"/>
      <c r="K10" s="116"/>
      <c r="L10" s="116"/>
      <c r="M10" s="116"/>
      <c r="N10" s="116"/>
      <c r="O10" s="39" t="s">
        <v>20</v>
      </c>
      <c r="P10" s="39" t="s">
        <v>260</v>
      </c>
      <c r="Q10" s="39"/>
      <c r="R10" s="39"/>
    </row>
    <row r="11" spans="1:18" ht="1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37"/>
      <c r="Q11" s="37"/>
      <c r="R11" s="37"/>
    </row>
    <row r="12" spans="1:18" ht="15">
      <c r="A12" s="114" t="s">
        <v>21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37"/>
      <c r="Q12" s="37"/>
      <c r="R12" s="37"/>
    </row>
    <row r="13" spans="1:18" ht="15">
      <c r="A13" s="114" t="s">
        <v>22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37"/>
      <c r="Q13" s="37"/>
      <c r="R13" s="37"/>
    </row>
    <row r="14" spans="1:18" ht="15">
      <c r="A14" s="41">
        <v>303207</v>
      </c>
      <c r="B14" s="41" t="s">
        <v>23</v>
      </c>
      <c r="C14" s="41" t="s">
        <v>24</v>
      </c>
      <c r="D14" s="41" t="s">
        <v>25</v>
      </c>
      <c r="E14" s="41" t="s">
        <v>26</v>
      </c>
      <c r="F14" s="41" t="s">
        <v>27</v>
      </c>
      <c r="G14" s="41" t="s">
        <v>28</v>
      </c>
      <c r="H14" s="41" t="s">
        <v>29</v>
      </c>
      <c r="I14" s="41" t="s">
        <v>30</v>
      </c>
      <c r="J14" s="42">
        <v>872</v>
      </c>
      <c r="K14" s="42">
        <v>50</v>
      </c>
      <c r="L14" s="42">
        <v>17.44</v>
      </c>
      <c r="M14" s="43"/>
      <c r="N14" s="44" t="s">
        <v>31</v>
      </c>
      <c r="O14" s="42">
        <v>27.56</v>
      </c>
      <c r="P14" s="45">
        <v>32</v>
      </c>
      <c r="Q14" s="45"/>
      <c r="R14" s="45">
        <f>K14-P14</f>
        <v>18</v>
      </c>
    </row>
    <row r="15" spans="1:18" ht="15">
      <c r="A15" s="41">
        <v>312957</v>
      </c>
      <c r="B15" s="41" t="s">
        <v>32</v>
      </c>
      <c r="C15" s="41" t="s">
        <v>24</v>
      </c>
      <c r="D15" s="41" t="s">
        <v>25</v>
      </c>
      <c r="E15" s="41" t="s">
        <v>26</v>
      </c>
      <c r="F15" s="41" t="s">
        <v>27</v>
      </c>
      <c r="G15" s="41" t="s">
        <v>28</v>
      </c>
      <c r="H15" s="41" t="s">
        <v>29</v>
      </c>
      <c r="I15" s="41" t="s">
        <v>33</v>
      </c>
      <c r="J15" s="42">
        <v>87</v>
      </c>
      <c r="K15" s="42">
        <v>0</v>
      </c>
      <c r="L15" s="42">
        <v>0</v>
      </c>
      <c r="M15" s="43"/>
      <c r="N15" s="44" t="s">
        <v>31</v>
      </c>
      <c r="O15" s="46"/>
      <c r="P15" s="45">
        <v>3</v>
      </c>
      <c r="Q15" s="45">
        <f>P15-K15</f>
        <v>3</v>
      </c>
      <c r="R15" s="45"/>
    </row>
    <row r="16" spans="1:18" ht="15">
      <c r="A16" s="41">
        <v>303208</v>
      </c>
      <c r="B16" s="41" t="s">
        <v>34</v>
      </c>
      <c r="C16" s="41" t="s">
        <v>24</v>
      </c>
      <c r="D16" s="41" t="s">
        <v>25</v>
      </c>
      <c r="E16" s="41" t="s">
        <v>26</v>
      </c>
      <c r="F16" s="41" t="s">
        <v>27</v>
      </c>
      <c r="G16" s="41" t="s">
        <v>28</v>
      </c>
      <c r="H16" s="41" t="s">
        <v>29</v>
      </c>
      <c r="I16" s="41" t="s">
        <v>33</v>
      </c>
      <c r="J16" s="42">
        <v>273</v>
      </c>
      <c r="K16" s="42">
        <v>0</v>
      </c>
      <c r="L16" s="42">
        <v>0</v>
      </c>
      <c r="M16" s="43"/>
      <c r="N16" s="44" t="s">
        <v>31</v>
      </c>
      <c r="O16" s="46"/>
      <c r="P16" s="45">
        <v>10</v>
      </c>
      <c r="Q16" s="45">
        <f>P16-K16</f>
        <v>10</v>
      </c>
      <c r="R16" s="45"/>
    </row>
    <row r="17" spans="1:18" ht="15">
      <c r="A17" s="41">
        <v>303209</v>
      </c>
      <c r="B17" s="41" t="s">
        <v>35</v>
      </c>
      <c r="C17" s="41" t="s">
        <v>24</v>
      </c>
      <c r="D17" s="41" t="s">
        <v>25</v>
      </c>
      <c r="E17" s="41" t="s">
        <v>26</v>
      </c>
      <c r="F17" s="41" t="s">
        <v>27</v>
      </c>
      <c r="G17" s="41" t="s">
        <v>28</v>
      </c>
      <c r="H17" s="41" t="s">
        <v>29</v>
      </c>
      <c r="I17" s="41" t="s">
        <v>33</v>
      </c>
      <c r="J17" s="42">
        <v>279</v>
      </c>
      <c r="K17" s="42">
        <v>0</v>
      </c>
      <c r="L17" s="42">
        <v>0</v>
      </c>
      <c r="M17" s="43"/>
      <c r="N17" s="44" t="s">
        <v>31</v>
      </c>
      <c r="O17" s="46"/>
      <c r="P17" s="45">
        <v>10</v>
      </c>
      <c r="Q17" s="45">
        <f>P17-K17</f>
        <v>10</v>
      </c>
      <c r="R17" s="45"/>
    </row>
    <row r="18" spans="1:18" ht="15">
      <c r="A18" s="113"/>
      <c r="B18" s="113"/>
      <c r="C18" s="113"/>
      <c r="D18" s="113"/>
      <c r="E18" s="113"/>
      <c r="F18" s="113"/>
      <c r="G18" s="113"/>
      <c r="H18" s="113"/>
      <c r="I18" s="47" t="s">
        <v>36</v>
      </c>
      <c r="J18" s="48">
        <v>1511</v>
      </c>
      <c r="K18" s="49">
        <v>50</v>
      </c>
      <c r="L18" s="49">
        <v>30.22</v>
      </c>
      <c r="M18" s="50"/>
      <c r="N18" s="44" t="s">
        <v>37</v>
      </c>
      <c r="O18" s="49"/>
      <c r="P18" s="51">
        <f>SUM(P14:P17)</f>
        <v>55</v>
      </c>
      <c r="Q18" s="51">
        <f>SUM(Q14:Q17)</f>
        <v>23</v>
      </c>
      <c r="R18" s="51">
        <f>SUM(R14:R17)</f>
        <v>18</v>
      </c>
    </row>
    <row r="19" spans="1:18" ht="15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52"/>
      <c r="Q19" s="52"/>
      <c r="R19" s="52"/>
    </row>
    <row r="20" spans="1:18" ht="15">
      <c r="A20" s="114" t="s">
        <v>21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52"/>
      <c r="Q20" s="52"/>
      <c r="R20" s="52"/>
    </row>
    <row r="21" spans="1:18" ht="15">
      <c r="A21" s="114" t="s">
        <v>38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52"/>
      <c r="Q21" s="52"/>
      <c r="R21" s="52"/>
    </row>
    <row r="22" spans="1:18" ht="15">
      <c r="A22" s="41">
        <v>303210</v>
      </c>
      <c r="B22" s="41" t="s">
        <v>39</v>
      </c>
      <c r="C22" s="41" t="s">
        <v>24</v>
      </c>
      <c r="D22" s="41" t="s">
        <v>25</v>
      </c>
      <c r="E22" s="41" t="s">
        <v>40</v>
      </c>
      <c r="F22" s="41" t="s">
        <v>27</v>
      </c>
      <c r="G22" s="41" t="s">
        <v>41</v>
      </c>
      <c r="H22" s="41" t="s">
        <v>42</v>
      </c>
      <c r="I22" s="41" t="s">
        <v>30</v>
      </c>
      <c r="J22" s="53">
        <v>1276</v>
      </c>
      <c r="K22" s="42">
        <v>43</v>
      </c>
      <c r="L22" s="42">
        <v>29.67</v>
      </c>
      <c r="M22" s="43"/>
      <c r="N22" s="44" t="s">
        <v>31</v>
      </c>
      <c r="O22" s="42">
        <v>15.33</v>
      </c>
      <c r="P22" s="45">
        <v>47</v>
      </c>
      <c r="Q22" s="45">
        <f>P22-K22</f>
        <v>4</v>
      </c>
      <c r="R22" s="45"/>
    </row>
    <row r="23" spans="1:18" ht="15">
      <c r="A23" s="41">
        <v>303276</v>
      </c>
      <c r="B23" s="41" t="s">
        <v>43</v>
      </c>
      <c r="C23" s="41" t="s">
        <v>24</v>
      </c>
      <c r="D23" s="41" t="s">
        <v>25</v>
      </c>
      <c r="E23" s="41" t="s">
        <v>40</v>
      </c>
      <c r="F23" s="41" t="s">
        <v>27</v>
      </c>
      <c r="G23" s="41" t="s">
        <v>41</v>
      </c>
      <c r="H23" s="41" t="s">
        <v>42</v>
      </c>
      <c r="I23" s="41" t="s">
        <v>44</v>
      </c>
      <c r="J23" s="42">
        <v>696</v>
      </c>
      <c r="K23" s="42">
        <v>31</v>
      </c>
      <c r="L23" s="42">
        <v>22.45</v>
      </c>
      <c r="M23" s="43"/>
      <c r="N23" s="44" t="s">
        <v>31</v>
      </c>
      <c r="O23" s="42">
        <v>22.55</v>
      </c>
      <c r="P23" s="45">
        <v>26</v>
      </c>
      <c r="Q23" s="45"/>
      <c r="R23" s="45">
        <f>K23-P23</f>
        <v>5</v>
      </c>
    </row>
    <row r="24" spans="1:18" ht="15">
      <c r="A24" s="41">
        <v>312962</v>
      </c>
      <c r="B24" s="41" t="s">
        <v>45</v>
      </c>
      <c r="C24" s="41" t="s">
        <v>24</v>
      </c>
      <c r="D24" s="41" t="s">
        <v>25</v>
      </c>
      <c r="E24" s="41" t="s">
        <v>40</v>
      </c>
      <c r="F24" s="41" t="s">
        <v>27</v>
      </c>
      <c r="G24" s="41" t="s">
        <v>41</v>
      </c>
      <c r="H24" s="41" t="s">
        <v>42</v>
      </c>
      <c r="I24" s="41" t="s">
        <v>33</v>
      </c>
      <c r="J24" s="42">
        <v>61</v>
      </c>
      <c r="K24" s="42">
        <v>0</v>
      </c>
      <c r="L24" s="42">
        <v>0</v>
      </c>
      <c r="M24" s="43"/>
      <c r="N24" s="44" t="s">
        <v>31</v>
      </c>
      <c r="O24" s="46"/>
      <c r="P24" s="45">
        <v>2</v>
      </c>
      <c r="Q24" s="45">
        <f>P24-K24</f>
        <v>2</v>
      </c>
      <c r="R24" s="45"/>
    </row>
    <row r="25" spans="1:18" ht="15">
      <c r="A25" s="41">
        <v>312949</v>
      </c>
      <c r="B25" s="41" t="s">
        <v>46</v>
      </c>
      <c r="C25" s="41" t="s">
        <v>24</v>
      </c>
      <c r="D25" s="41" t="s">
        <v>25</v>
      </c>
      <c r="E25" s="41" t="s">
        <v>40</v>
      </c>
      <c r="F25" s="41" t="s">
        <v>27</v>
      </c>
      <c r="G25" s="41" t="s">
        <v>41</v>
      </c>
      <c r="H25" s="41" t="s">
        <v>42</v>
      </c>
      <c r="I25" s="41" t="s">
        <v>33</v>
      </c>
      <c r="J25" s="42">
        <v>96</v>
      </c>
      <c r="K25" s="42">
        <v>0</v>
      </c>
      <c r="L25" s="42">
        <v>0</v>
      </c>
      <c r="M25" s="43"/>
      <c r="N25" s="44" t="s">
        <v>31</v>
      </c>
      <c r="O25" s="46"/>
      <c r="P25" s="45">
        <v>4</v>
      </c>
      <c r="Q25" s="45">
        <f>P25-K25</f>
        <v>4</v>
      </c>
      <c r="R25" s="45"/>
    </row>
    <row r="26" spans="1:18" ht="15">
      <c r="A26" s="41">
        <v>303277</v>
      </c>
      <c r="B26" s="41" t="s">
        <v>47</v>
      </c>
      <c r="C26" s="41" t="s">
        <v>24</v>
      </c>
      <c r="D26" s="41" t="s">
        <v>25</v>
      </c>
      <c r="E26" s="41" t="s">
        <v>40</v>
      </c>
      <c r="F26" s="41" t="s">
        <v>27</v>
      </c>
      <c r="G26" s="41" t="s">
        <v>41</v>
      </c>
      <c r="H26" s="41" t="s">
        <v>42</v>
      </c>
      <c r="I26" s="41" t="s">
        <v>33</v>
      </c>
      <c r="J26" s="42">
        <v>331</v>
      </c>
      <c r="K26" s="42">
        <v>0</v>
      </c>
      <c r="L26" s="42">
        <v>0</v>
      </c>
      <c r="M26" s="43"/>
      <c r="N26" s="44" t="s">
        <v>31</v>
      </c>
      <c r="O26" s="46"/>
      <c r="P26" s="45">
        <v>12</v>
      </c>
      <c r="Q26" s="45">
        <f>P26-K26</f>
        <v>12</v>
      </c>
      <c r="R26" s="45"/>
    </row>
    <row r="27" spans="1:18" ht="15">
      <c r="A27" s="113"/>
      <c r="B27" s="113"/>
      <c r="C27" s="113"/>
      <c r="D27" s="113"/>
      <c r="E27" s="113"/>
      <c r="F27" s="113"/>
      <c r="G27" s="113"/>
      <c r="H27" s="113"/>
      <c r="I27" s="47" t="s">
        <v>48</v>
      </c>
      <c r="J27" s="48">
        <v>2460</v>
      </c>
      <c r="K27" s="49">
        <v>74</v>
      </c>
      <c r="L27" s="49">
        <v>33.24</v>
      </c>
      <c r="M27" s="50"/>
      <c r="N27" s="44" t="s">
        <v>37</v>
      </c>
      <c r="O27" s="49"/>
      <c r="P27" s="51">
        <f>SUM(P22:P26)</f>
        <v>91</v>
      </c>
      <c r="Q27" s="51">
        <f>SUM(Q22:Q26)</f>
        <v>22</v>
      </c>
      <c r="R27" s="51">
        <f>SUM(R22:R26)</f>
        <v>5</v>
      </c>
    </row>
    <row r="28" spans="1:18" ht="15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52"/>
      <c r="Q28" s="52"/>
      <c r="R28" s="52"/>
    </row>
    <row r="29" spans="1:18" ht="15">
      <c r="A29" s="114" t="s">
        <v>21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52"/>
      <c r="Q29" s="52"/>
      <c r="R29" s="52"/>
    </row>
    <row r="30" spans="1:18" ht="15">
      <c r="A30" s="114" t="s">
        <v>49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52"/>
      <c r="Q30" s="52"/>
      <c r="R30" s="52"/>
    </row>
    <row r="31" spans="1:18" ht="15">
      <c r="A31" s="41">
        <v>303267</v>
      </c>
      <c r="B31" s="41" t="s">
        <v>50</v>
      </c>
      <c r="C31" s="41" t="s">
        <v>24</v>
      </c>
      <c r="D31" s="41" t="s">
        <v>25</v>
      </c>
      <c r="E31" s="41" t="s">
        <v>51</v>
      </c>
      <c r="F31" s="41" t="s">
        <v>27</v>
      </c>
      <c r="G31" s="41" t="s">
        <v>52</v>
      </c>
      <c r="H31" s="41" t="s">
        <v>53</v>
      </c>
      <c r="I31" s="41" t="s">
        <v>33</v>
      </c>
      <c r="J31" s="42">
        <v>669</v>
      </c>
      <c r="K31" s="42">
        <v>14</v>
      </c>
      <c r="L31" s="42">
        <v>47.79</v>
      </c>
      <c r="M31" s="43"/>
      <c r="N31" s="44" t="s">
        <v>31</v>
      </c>
      <c r="O31" s="42">
        <v>-2.79</v>
      </c>
      <c r="P31" s="45">
        <v>25</v>
      </c>
      <c r="Q31" s="45">
        <f>P31-K31</f>
        <v>11</v>
      </c>
      <c r="R31" s="45"/>
    </row>
    <row r="32" spans="1:18" ht="15">
      <c r="A32" s="41">
        <v>303266</v>
      </c>
      <c r="B32" s="41" t="s">
        <v>54</v>
      </c>
      <c r="C32" s="41" t="s">
        <v>24</v>
      </c>
      <c r="D32" s="41" t="s">
        <v>25</v>
      </c>
      <c r="E32" s="41" t="s">
        <v>51</v>
      </c>
      <c r="F32" s="41" t="s">
        <v>27</v>
      </c>
      <c r="G32" s="41" t="s">
        <v>52</v>
      </c>
      <c r="H32" s="41" t="s">
        <v>53</v>
      </c>
      <c r="I32" s="41" t="s">
        <v>44</v>
      </c>
      <c r="J32" s="42">
        <v>520</v>
      </c>
      <c r="K32" s="42">
        <v>12</v>
      </c>
      <c r="L32" s="42">
        <v>43.33</v>
      </c>
      <c r="M32" s="43"/>
      <c r="N32" s="44" t="s">
        <v>31</v>
      </c>
      <c r="O32" s="42">
        <v>1.67</v>
      </c>
      <c r="P32" s="45">
        <v>19</v>
      </c>
      <c r="Q32" s="45">
        <f>P32-K32</f>
        <v>7</v>
      </c>
      <c r="R32" s="45"/>
    </row>
    <row r="33" spans="1:18" ht="15">
      <c r="A33" s="41">
        <v>312918</v>
      </c>
      <c r="B33" s="41" t="s">
        <v>55</v>
      </c>
      <c r="C33" s="41" t="s">
        <v>24</v>
      </c>
      <c r="D33" s="41" t="s">
        <v>25</v>
      </c>
      <c r="E33" s="41" t="s">
        <v>51</v>
      </c>
      <c r="F33" s="41" t="s">
        <v>27</v>
      </c>
      <c r="G33" s="41" t="s">
        <v>52</v>
      </c>
      <c r="H33" s="41" t="s">
        <v>53</v>
      </c>
      <c r="I33" s="41" t="s">
        <v>33</v>
      </c>
      <c r="J33" s="42">
        <v>207</v>
      </c>
      <c r="K33" s="42">
        <v>0</v>
      </c>
      <c r="L33" s="42">
        <v>0</v>
      </c>
      <c r="M33" s="43"/>
      <c r="N33" s="44" t="s">
        <v>31</v>
      </c>
      <c r="O33" s="46"/>
      <c r="P33" s="45">
        <v>8</v>
      </c>
      <c r="Q33" s="45">
        <f>P33-K33</f>
        <v>8</v>
      </c>
      <c r="R33" s="45"/>
    </row>
    <row r="34" spans="1:18" ht="15">
      <c r="A34" s="113"/>
      <c r="B34" s="113"/>
      <c r="C34" s="113"/>
      <c r="D34" s="113"/>
      <c r="E34" s="113"/>
      <c r="F34" s="113"/>
      <c r="G34" s="113"/>
      <c r="H34" s="113"/>
      <c r="I34" s="47" t="s">
        <v>56</v>
      </c>
      <c r="J34" s="48">
        <v>1396</v>
      </c>
      <c r="K34" s="49">
        <v>26</v>
      </c>
      <c r="L34" s="49">
        <v>53.69</v>
      </c>
      <c r="M34" s="54"/>
      <c r="N34" s="44" t="s">
        <v>57</v>
      </c>
      <c r="O34" s="49"/>
      <c r="P34" s="51">
        <f>SUM(P31:P33)</f>
        <v>52</v>
      </c>
      <c r="Q34" s="51">
        <f>SUM(Q31:Q33)</f>
        <v>26</v>
      </c>
      <c r="R34" s="51">
        <f>SUM(R31:R33)</f>
        <v>0</v>
      </c>
    </row>
    <row r="35" spans="1:18" ht="15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52"/>
      <c r="Q35" s="52"/>
      <c r="R35" s="52"/>
    </row>
    <row r="36" spans="1:18" ht="15">
      <c r="A36" s="114" t="s">
        <v>21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52"/>
      <c r="Q36" s="52"/>
      <c r="R36" s="52"/>
    </row>
    <row r="37" spans="1:18" ht="15">
      <c r="A37" s="114" t="s">
        <v>58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52"/>
      <c r="Q37" s="52"/>
      <c r="R37" s="52"/>
    </row>
    <row r="38" spans="1:18" ht="15">
      <c r="A38" s="41">
        <v>303218</v>
      </c>
      <c r="B38" s="41" t="s">
        <v>59</v>
      </c>
      <c r="C38" s="41" t="s">
        <v>24</v>
      </c>
      <c r="D38" s="41" t="s">
        <v>25</v>
      </c>
      <c r="E38" s="41" t="s">
        <v>60</v>
      </c>
      <c r="F38" s="41" t="s">
        <v>27</v>
      </c>
      <c r="G38" s="41" t="s">
        <v>61</v>
      </c>
      <c r="H38" s="41" t="s">
        <v>53</v>
      </c>
      <c r="I38" s="41" t="s">
        <v>44</v>
      </c>
      <c r="J38" s="42">
        <v>430</v>
      </c>
      <c r="K38" s="42">
        <v>1</v>
      </c>
      <c r="L38" s="42">
        <v>430</v>
      </c>
      <c r="M38" s="43"/>
      <c r="N38" s="44" t="s">
        <v>31</v>
      </c>
      <c r="O38" s="42">
        <v>-385</v>
      </c>
      <c r="P38" s="45">
        <v>16</v>
      </c>
      <c r="Q38" s="45">
        <f>P38-K38</f>
        <v>15</v>
      </c>
      <c r="R38" s="45"/>
    </row>
    <row r="39" spans="1:18" ht="15">
      <c r="A39" s="41">
        <v>303219</v>
      </c>
      <c r="B39" s="41" t="s">
        <v>62</v>
      </c>
      <c r="C39" s="41" t="s">
        <v>24</v>
      </c>
      <c r="D39" s="41" t="s">
        <v>25</v>
      </c>
      <c r="E39" s="41" t="s">
        <v>60</v>
      </c>
      <c r="F39" s="41" t="s">
        <v>27</v>
      </c>
      <c r="G39" s="41" t="s">
        <v>61</v>
      </c>
      <c r="H39" s="41" t="s">
        <v>53</v>
      </c>
      <c r="I39" s="41" t="s">
        <v>33</v>
      </c>
      <c r="J39" s="42">
        <v>408</v>
      </c>
      <c r="K39" s="42">
        <v>1</v>
      </c>
      <c r="L39" s="42">
        <v>408</v>
      </c>
      <c r="M39" s="43"/>
      <c r="N39" s="44" t="s">
        <v>31</v>
      </c>
      <c r="O39" s="42">
        <v>-363</v>
      </c>
      <c r="P39" s="45">
        <v>15</v>
      </c>
      <c r="Q39" s="45">
        <f>P39-K39</f>
        <v>14</v>
      </c>
      <c r="R39" s="45"/>
    </row>
    <row r="40" spans="1:18" ht="15">
      <c r="A40" s="41">
        <v>303217</v>
      </c>
      <c r="B40" s="41" t="s">
        <v>63</v>
      </c>
      <c r="C40" s="41" t="s">
        <v>24</v>
      </c>
      <c r="D40" s="41" t="s">
        <v>25</v>
      </c>
      <c r="E40" s="41" t="s">
        <v>60</v>
      </c>
      <c r="F40" s="41" t="s">
        <v>27</v>
      </c>
      <c r="G40" s="41" t="s">
        <v>61</v>
      </c>
      <c r="H40" s="41" t="s">
        <v>53</v>
      </c>
      <c r="I40" s="41" t="s">
        <v>30</v>
      </c>
      <c r="J40" s="42">
        <v>786</v>
      </c>
      <c r="K40" s="42">
        <v>46</v>
      </c>
      <c r="L40" s="42">
        <v>17.09</v>
      </c>
      <c r="M40" s="43"/>
      <c r="N40" s="44" t="s">
        <v>31</v>
      </c>
      <c r="O40" s="42">
        <v>27.91</v>
      </c>
      <c r="P40" s="45">
        <v>29</v>
      </c>
      <c r="Q40" s="45"/>
      <c r="R40" s="45">
        <f>K40-P40</f>
        <v>17</v>
      </c>
    </row>
    <row r="41" spans="1:18" ht="15">
      <c r="A41" s="41">
        <v>303220</v>
      </c>
      <c r="B41" s="41" t="s">
        <v>64</v>
      </c>
      <c r="C41" s="41" t="s">
        <v>24</v>
      </c>
      <c r="D41" s="41" t="s">
        <v>25</v>
      </c>
      <c r="E41" s="41" t="s">
        <v>60</v>
      </c>
      <c r="F41" s="41" t="s">
        <v>27</v>
      </c>
      <c r="G41" s="41" t="s">
        <v>61</v>
      </c>
      <c r="H41" s="41" t="s">
        <v>53</v>
      </c>
      <c r="I41" s="41" t="s">
        <v>44</v>
      </c>
      <c r="J41" s="42">
        <v>299</v>
      </c>
      <c r="K41" s="42">
        <v>0</v>
      </c>
      <c r="L41" s="42">
        <v>0</v>
      </c>
      <c r="M41" s="43"/>
      <c r="N41" s="44" t="s">
        <v>31</v>
      </c>
      <c r="O41" s="46"/>
      <c r="P41" s="45">
        <v>11</v>
      </c>
      <c r="Q41" s="45">
        <f>P41-K41</f>
        <v>11</v>
      </c>
      <c r="R41" s="45"/>
    </row>
    <row r="42" spans="1:18" ht="15">
      <c r="A42" s="113"/>
      <c r="B42" s="113"/>
      <c r="C42" s="113"/>
      <c r="D42" s="113"/>
      <c r="E42" s="113"/>
      <c r="F42" s="113"/>
      <c r="G42" s="113"/>
      <c r="H42" s="113"/>
      <c r="I42" s="47" t="s">
        <v>36</v>
      </c>
      <c r="J42" s="48">
        <v>1923</v>
      </c>
      <c r="K42" s="49">
        <v>48</v>
      </c>
      <c r="L42" s="49">
        <v>40.06</v>
      </c>
      <c r="M42" s="54"/>
      <c r="N42" s="44" t="s">
        <v>57</v>
      </c>
      <c r="O42" s="49"/>
      <c r="P42" s="51">
        <f>SUM(P38:P41)</f>
        <v>71</v>
      </c>
      <c r="Q42" s="51">
        <f>SUM(Q38:Q41)</f>
        <v>40</v>
      </c>
      <c r="R42" s="51">
        <f>SUM(R38:R41)</f>
        <v>17</v>
      </c>
    </row>
    <row r="43" spans="1:18" ht="1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52"/>
      <c r="Q43" s="52"/>
      <c r="R43" s="52"/>
    </row>
    <row r="44" spans="1:18" ht="15">
      <c r="A44" s="114" t="s">
        <v>21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52"/>
      <c r="Q44" s="52"/>
      <c r="R44" s="52"/>
    </row>
    <row r="45" spans="1:18" ht="15">
      <c r="A45" s="114" t="s">
        <v>65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52"/>
      <c r="Q45" s="52"/>
      <c r="R45" s="52"/>
    </row>
    <row r="46" spans="1:18" ht="15">
      <c r="A46" s="41">
        <v>312917</v>
      </c>
      <c r="B46" s="41" t="s">
        <v>66</v>
      </c>
      <c r="C46" s="41" t="s">
        <v>24</v>
      </c>
      <c r="D46" s="41" t="s">
        <v>25</v>
      </c>
      <c r="E46" s="41" t="s">
        <v>67</v>
      </c>
      <c r="F46" s="41" t="s">
        <v>27</v>
      </c>
      <c r="G46" s="41" t="s">
        <v>68</v>
      </c>
      <c r="H46" s="41" t="s">
        <v>42</v>
      </c>
      <c r="I46" s="41" t="s">
        <v>33</v>
      </c>
      <c r="J46" s="42">
        <v>260</v>
      </c>
      <c r="K46" s="42">
        <v>2</v>
      </c>
      <c r="L46" s="42">
        <v>130</v>
      </c>
      <c r="M46" s="43"/>
      <c r="N46" s="44" t="s">
        <v>31</v>
      </c>
      <c r="O46" s="42">
        <v>-85</v>
      </c>
      <c r="P46" s="45">
        <v>10</v>
      </c>
      <c r="Q46" s="45">
        <f>P46-K46</f>
        <v>8</v>
      </c>
      <c r="R46" s="45"/>
    </row>
    <row r="47" spans="1:18" ht="15">
      <c r="A47" s="41">
        <v>303228</v>
      </c>
      <c r="B47" s="41" t="s">
        <v>69</v>
      </c>
      <c r="C47" s="41" t="s">
        <v>24</v>
      </c>
      <c r="D47" s="41" t="s">
        <v>25</v>
      </c>
      <c r="E47" s="41" t="s">
        <v>67</v>
      </c>
      <c r="F47" s="41" t="s">
        <v>27</v>
      </c>
      <c r="G47" s="41" t="s">
        <v>68</v>
      </c>
      <c r="H47" s="41" t="s">
        <v>42</v>
      </c>
      <c r="I47" s="41" t="s">
        <v>30</v>
      </c>
      <c r="J47" s="53">
        <v>2086</v>
      </c>
      <c r="K47" s="42">
        <v>57</v>
      </c>
      <c r="L47" s="42">
        <v>36.6</v>
      </c>
      <c r="M47" s="43"/>
      <c r="N47" s="44" t="s">
        <v>31</v>
      </c>
      <c r="O47" s="42">
        <v>8.4</v>
      </c>
      <c r="P47" s="45">
        <v>77</v>
      </c>
      <c r="Q47" s="45">
        <f>P47-K47</f>
        <v>20</v>
      </c>
      <c r="R47" s="45"/>
    </row>
    <row r="48" spans="1:18" ht="15">
      <c r="A48" s="41">
        <v>303229</v>
      </c>
      <c r="B48" s="41" t="s">
        <v>70</v>
      </c>
      <c r="C48" s="41" t="s">
        <v>24</v>
      </c>
      <c r="D48" s="41" t="s">
        <v>25</v>
      </c>
      <c r="E48" s="41" t="s">
        <v>67</v>
      </c>
      <c r="F48" s="41" t="s">
        <v>27</v>
      </c>
      <c r="G48" s="41" t="s">
        <v>68</v>
      </c>
      <c r="H48" s="41" t="s">
        <v>42</v>
      </c>
      <c r="I48" s="41" t="s">
        <v>33</v>
      </c>
      <c r="J48" s="42">
        <v>238</v>
      </c>
      <c r="K48" s="42">
        <v>0</v>
      </c>
      <c r="L48" s="42">
        <v>0</v>
      </c>
      <c r="M48" s="43"/>
      <c r="N48" s="44" t="s">
        <v>31</v>
      </c>
      <c r="O48" s="46"/>
      <c r="P48" s="45">
        <v>9</v>
      </c>
      <c r="Q48" s="45">
        <f>P48-K48</f>
        <v>9</v>
      </c>
      <c r="R48" s="45"/>
    </row>
    <row r="49" spans="1:18" ht="15">
      <c r="A49" s="113"/>
      <c r="B49" s="113"/>
      <c r="C49" s="113"/>
      <c r="D49" s="113"/>
      <c r="E49" s="113"/>
      <c r="F49" s="113"/>
      <c r="G49" s="113"/>
      <c r="H49" s="113"/>
      <c r="I49" s="47" t="s">
        <v>56</v>
      </c>
      <c r="J49" s="48">
        <v>2584</v>
      </c>
      <c r="K49" s="49">
        <v>59</v>
      </c>
      <c r="L49" s="49">
        <v>43.8</v>
      </c>
      <c r="M49" s="54"/>
      <c r="N49" s="44" t="s">
        <v>57</v>
      </c>
      <c r="O49" s="49"/>
      <c r="P49" s="51">
        <f>SUM(P46:P48)</f>
        <v>96</v>
      </c>
      <c r="Q49" s="51">
        <f>SUM(Q46:Q48)</f>
        <v>37</v>
      </c>
      <c r="R49" s="51">
        <f>SUM(R46:R48)</f>
        <v>0</v>
      </c>
    </row>
    <row r="50" spans="1:18" ht="15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52"/>
      <c r="Q50" s="52"/>
      <c r="R50" s="52"/>
    </row>
    <row r="51" spans="1:18" ht="15">
      <c r="A51" s="114" t="s">
        <v>21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52"/>
      <c r="Q51" s="52"/>
      <c r="R51" s="52"/>
    </row>
    <row r="52" spans="1:18" ht="15">
      <c r="A52" s="114" t="s">
        <v>71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52"/>
      <c r="Q52" s="52"/>
      <c r="R52" s="52"/>
    </row>
    <row r="53" spans="1:18" ht="15">
      <c r="A53" s="41">
        <v>312916</v>
      </c>
      <c r="B53" s="41" t="s">
        <v>72</v>
      </c>
      <c r="C53" s="41" t="s">
        <v>24</v>
      </c>
      <c r="D53" s="41" t="s">
        <v>25</v>
      </c>
      <c r="E53" s="41" t="s">
        <v>73</v>
      </c>
      <c r="F53" s="41" t="s">
        <v>27</v>
      </c>
      <c r="G53" s="41" t="s">
        <v>74</v>
      </c>
      <c r="H53" s="41" t="s">
        <v>42</v>
      </c>
      <c r="I53" s="41" t="s">
        <v>33</v>
      </c>
      <c r="J53" s="42">
        <v>637</v>
      </c>
      <c r="K53" s="42">
        <v>5</v>
      </c>
      <c r="L53" s="42">
        <v>127.4</v>
      </c>
      <c r="M53" s="43"/>
      <c r="N53" s="44" t="s">
        <v>31</v>
      </c>
      <c r="O53" s="42">
        <v>-82.4</v>
      </c>
      <c r="P53" s="45">
        <v>24</v>
      </c>
      <c r="Q53" s="45">
        <f aca="true" t="shared" si="0" ref="Q53:Q60">P53-K53</f>
        <v>19</v>
      </c>
      <c r="R53" s="45"/>
    </row>
    <row r="54" spans="1:18" ht="15">
      <c r="A54" s="41">
        <v>303223</v>
      </c>
      <c r="B54" s="41" t="s">
        <v>75</v>
      </c>
      <c r="C54" s="41" t="s">
        <v>24</v>
      </c>
      <c r="D54" s="41" t="s">
        <v>25</v>
      </c>
      <c r="E54" s="41" t="s">
        <v>73</v>
      </c>
      <c r="F54" s="41" t="s">
        <v>27</v>
      </c>
      <c r="G54" s="41" t="s">
        <v>74</v>
      </c>
      <c r="H54" s="41" t="s">
        <v>42</v>
      </c>
      <c r="I54" s="41" t="s">
        <v>30</v>
      </c>
      <c r="J54" s="53">
        <v>1829</v>
      </c>
      <c r="K54" s="42">
        <v>72</v>
      </c>
      <c r="L54" s="42">
        <v>25.4</v>
      </c>
      <c r="M54" s="43"/>
      <c r="N54" s="44" t="s">
        <v>31</v>
      </c>
      <c r="O54" s="42">
        <v>19.6</v>
      </c>
      <c r="P54" s="45">
        <v>68</v>
      </c>
      <c r="Q54" s="45"/>
      <c r="R54" s="45">
        <f>K54-P54</f>
        <v>4</v>
      </c>
    </row>
    <row r="55" spans="1:18" ht="15">
      <c r="A55" s="41">
        <v>303222</v>
      </c>
      <c r="B55" s="41" t="s">
        <v>76</v>
      </c>
      <c r="C55" s="41" t="s">
        <v>24</v>
      </c>
      <c r="D55" s="41" t="s">
        <v>25</v>
      </c>
      <c r="E55" s="41" t="s">
        <v>73</v>
      </c>
      <c r="F55" s="41" t="s">
        <v>27</v>
      </c>
      <c r="G55" s="41" t="s">
        <v>74</v>
      </c>
      <c r="H55" s="41" t="s">
        <v>42</v>
      </c>
      <c r="I55" s="41" t="s">
        <v>44</v>
      </c>
      <c r="J55" s="42">
        <v>295</v>
      </c>
      <c r="K55" s="42">
        <v>0</v>
      </c>
      <c r="L55" s="42">
        <v>0</v>
      </c>
      <c r="M55" s="43"/>
      <c r="N55" s="44" t="s">
        <v>31</v>
      </c>
      <c r="O55" s="46"/>
      <c r="P55" s="45">
        <v>11</v>
      </c>
      <c r="Q55" s="45">
        <f t="shared" si="0"/>
        <v>11</v>
      </c>
      <c r="R55" s="45"/>
    </row>
    <row r="56" spans="1:18" ht="15">
      <c r="A56" s="41">
        <v>312964</v>
      </c>
      <c r="B56" s="41" t="s">
        <v>77</v>
      </c>
      <c r="C56" s="41" t="s">
        <v>24</v>
      </c>
      <c r="D56" s="41" t="s">
        <v>25</v>
      </c>
      <c r="E56" s="41" t="s">
        <v>73</v>
      </c>
      <c r="F56" s="41" t="s">
        <v>27</v>
      </c>
      <c r="G56" s="41" t="s">
        <v>74</v>
      </c>
      <c r="H56" s="41" t="s">
        <v>42</v>
      </c>
      <c r="I56" s="41" t="s">
        <v>33</v>
      </c>
      <c r="J56" s="42">
        <v>57</v>
      </c>
      <c r="K56" s="42">
        <v>0</v>
      </c>
      <c r="L56" s="42">
        <v>0</v>
      </c>
      <c r="M56" s="43"/>
      <c r="N56" s="44" t="s">
        <v>31</v>
      </c>
      <c r="O56" s="46"/>
      <c r="P56" s="45">
        <v>2</v>
      </c>
      <c r="Q56" s="45">
        <f t="shared" si="0"/>
        <v>2</v>
      </c>
      <c r="R56" s="45"/>
    </row>
    <row r="57" spans="1:18" ht="15">
      <c r="A57" s="41">
        <v>312965</v>
      </c>
      <c r="B57" s="41" t="s">
        <v>78</v>
      </c>
      <c r="C57" s="41" t="s">
        <v>24</v>
      </c>
      <c r="D57" s="41" t="s">
        <v>25</v>
      </c>
      <c r="E57" s="41" t="s">
        <v>73</v>
      </c>
      <c r="F57" s="41" t="s">
        <v>27</v>
      </c>
      <c r="G57" s="41" t="s">
        <v>74</v>
      </c>
      <c r="H57" s="41" t="s">
        <v>42</v>
      </c>
      <c r="I57" s="41" t="s">
        <v>33</v>
      </c>
      <c r="J57" s="42">
        <v>51</v>
      </c>
      <c r="K57" s="42">
        <v>0</v>
      </c>
      <c r="L57" s="42">
        <v>0</v>
      </c>
      <c r="M57" s="43"/>
      <c r="N57" s="44" t="s">
        <v>31</v>
      </c>
      <c r="O57" s="46"/>
      <c r="P57" s="45">
        <v>2</v>
      </c>
      <c r="Q57" s="45">
        <f t="shared" si="0"/>
        <v>2</v>
      </c>
      <c r="R57" s="45"/>
    </row>
    <row r="58" spans="1:18" ht="15">
      <c r="A58" s="41">
        <v>312963</v>
      </c>
      <c r="B58" s="41" t="s">
        <v>79</v>
      </c>
      <c r="C58" s="41" t="s">
        <v>24</v>
      </c>
      <c r="D58" s="41" t="s">
        <v>25</v>
      </c>
      <c r="E58" s="41" t="s">
        <v>73</v>
      </c>
      <c r="F58" s="41" t="s">
        <v>27</v>
      </c>
      <c r="G58" s="41" t="s">
        <v>74</v>
      </c>
      <c r="H58" s="41" t="s">
        <v>42</v>
      </c>
      <c r="I58" s="41" t="s">
        <v>33</v>
      </c>
      <c r="J58" s="42">
        <v>103</v>
      </c>
      <c r="K58" s="42">
        <v>0</v>
      </c>
      <c r="L58" s="42">
        <v>0</v>
      </c>
      <c r="M58" s="43"/>
      <c r="N58" s="44" t="s">
        <v>31</v>
      </c>
      <c r="O58" s="46"/>
      <c r="P58" s="45">
        <v>4</v>
      </c>
      <c r="Q58" s="45">
        <f t="shared" si="0"/>
        <v>4</v>
      </c>
      <c r="R58" s="45"/>
    </row>
    <row r="59" spans="1:18" ht="15">
      <c r="A59" s="41">
        <v>312954</v>
      </c>
      <c r="B59" s="41" t="s">
        <v>80</v>
      </c>
      <c r="C59" s="41" t="s">
        <v>24</v>
      </c>
      <c r="D59" s="41" t="s">
        <v>25</v>
      </c>
      <c r="E59" s="41" t="s">
        <v>73</v>
      </c>
      <c r="F59" s="41" t="s">
        <v>27</v>
      </c>
      <c r="G59" s="41" t="s">
        <v>74</v>
      </c>
      <c r="H59" s="41" t="s">
        <v>42</v>
      </c>
      <c r="I59" s="41" t="s">
        <v>33</v>
      </c>
      <c r="J59" s="42">
        <v>281</v>
      </c>
      <c r="K59" s="42">
        <v>0</v>
      </c>
      <c r="L59" s="42">
        <v>0</v>
      </c>
      <c r="M59" s="43"/>
      <c r="N59" s="44" t="s">
        <v>31</v>
      </c>
      <c r="O59" s="46"/>
      <c r="P59" s="45">
        <v>10</v>
      </c>
      <c r="Q59" s="45">
        <f t="shared" si="0"/>
        <v>10</v>
      </c>
      <c r="R59" s="45"/>
    </row>
    <row r="60" spans="1:18" ht="15">
      <c r="A60" s="41">
        <v>312955</v>
      </c>
      <c r="B60" s="41" t="s">
        <v>81</v>
      </c>
      <c r="C60" s="41" t="s">
        <v>24</v>
      </c>
      <c r="D60" s="41" t="s">
        <v>25</v>
      </c>
      <c r="E60" s="41" t="s">
        <v>73</v>
      </c>
      <c r="F60" s="41" t="s">
        <v>27</v>
      </c>
      <c r="G60" s="41" t="s">
        <v>74</v>
      </c>
      <c r="H60" s="41" t="s">
        <v>42</v>
      </c>
      <c r="I60" s="41" t="s">
        <v>33</v>
      </c>
      <c r="J60" s="42">
        <v>305</v>
      </c>
      <c r="K60" s="42">
        <v>0</v>
      </c>
      <c r="L60" s="42">
        <v>0</v>
      </c>
      <c r="M60" s="43"/>
      <c r="N60" s="44" t="s">
        <v>31</v>
      </c>
      <c r="O60" s="46"/>
      <c r="P60" s="45">
        <v>11</v>
      </c>
      <c r="Q60" s="45">
        <f t="shared" si="0"/>
        <v>11</v>
      </c>
      <c r="R60" s="45"/>
    </row>
    <row r="61" spans="1:18" ht="15">
      <c r="A61" s="113"/>
      <c r="B61" s="113"/>
      <c r="C61" s="113"/>
      <c r="D61" s="113"/>
      <c r="E61" s="113"/>
      <c r="F61" s="113"/>
      <c r="G61" s="113"/>
      <c r="H61" s="113"/>
      <c r="I61" s="47" t="s">
        <v>82</v>
      </c>
      <c r="J61" s="48">
        <v>3558</v>
      </c>
      <c r="K61" s="49">
        <v>77</v>
      </c>
      <c r="L61" s="49">
        <v>46.21</v>
      </c>
      <c r="M61" s="54"/>
      <c r="N61" s="44" t="s">
        <v>57</v>
      </c>
      <c r="O61" s="49"/>
      <c r="P61" s="51">
        <f>SUM(P53:P60)</f>
        <v>132</v>
      </c>
      <c r="Q61" s="51">
        <f>SUM(Q53:Q60)</f>
        <v>59</v>
      </c>
      <c r="R61" s="51">
        <f>SUM(R53:R60)</f>
        <v>4</v>
      </c>
    </row>
    <row r="62" spans="1:18" ht="15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52"/>
      <c r="Q62" s="52"/>
      <c r="R62" s="52"/>
    </row>
    <row r="63" spans="1:18" ht="15">
      <c r="A63" s="114" t="s">
        <v>21</v>
      </c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52"/>
      <c r="Q63" s="52"/>
      <c r="R63" s="52"/>
    </row>
    <row r="64" spans="1:18" ht="15">
      <c r="A64" s="114" t="s">
        <v>83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52"/>
      <c r="Q64" s="52"/>
      <c r="R64" s="52"/>
    </row>
    <row r="65" spans="1:18" ht="15">
      <c r="A65" s="41">
        <v>303224</v>
      </c>
      <c r="B65" s="41" t="s">
        <v>84</v>
      </c>
      <c r="C65" s="41" t="s">
        <v>24</v>
      </c>
      <c r="D65" s="41" t="s">
        <v>25</v>
      </c>
      <c r="E65" s="41" t="s">
        <v>85</v>
      </c>
      <c r="F65" s="41" t="s">
        <v>27</v>
      </c>
      <c r="G65" s="41" t="s">
        <v>86</v>
      </c>
      <c r="H65" s="41" t="s">
        <v>53</v>
      </c>
      <c r="I65" s="41" t="s">
        <v>44</v>
      </c>
      <c r="J65" s="42">
        <v>192</v>
      </c>
      <c r="K65" s="42">
        <v>9</v>
      </c>
      <c r="L65" s="42">
        <v>21.33</v>
      </c>
      <c r="M65" s="43"/>
      <c r="N65" s="44" t="s">
        <v>31</v>
      </c>
      <c r="O65" s="42">
        <v>23.67</v>
      </c>
      <c r="P65" s="45">
        <v>7</v>
      </c>
      <c r="Q65" s="45"/>
      <c r="R65" s="45">
        <f>K65-P65</f>
        <v>2</v>
      </c>
    </row>
    <row r="66" spans="1:18" ht="15">
      <c r="A66" s="41">
        <v>303225</v>
      </c>
      <c r="B66" s="41" t="s">
        <v>87</v>
      </c>
      <c r="C66" s="41" t="s">
        <v>24</v>
      </c>
      <c r="D66" s="41" t="s">
        <v>25</v>
      </c>
      <c r="E66" s="41" t="s">
        <v>85</v>
      </c>
      <c r="F66" s="41" t="s">
        <v>27</v>
      </c>
      <c r="G66" s="41" t="s">
        <v>86</v>
      </c>
      <c r="H66" s="41" t="s">
        <v>53</v>
      </c>
      <c r="I66" s="41" t="s">
        <v>30</v>
      </c>
      <c r="J66" s="53">
        <v>1031</v>
      </c>
      <c r="K66" s="42">
        <v>69</v>
      </c>
      <c r="L66" s="42">
        <v>14.94</v>
      </c>
      <c r="M66" s="43"/>
      <c r="N66" s="44" t="s">
        <v>31</v>
      </c>
      <c r="O66" s="42">
        <v>30.06</v>
      </c>
      <c r="P66" s="45">
        <v>38</v>
      </c>
      <c r="Q66" s="45"/>
      <c r="R66" s="45">
        <f>K66-P66</f>
        <v>31</v>
      </c>
    </row>
    <row r="67" spans="1:18" ht="15">
      <c r="A67" s="41">
        <v>303226</v>
      </c>
      <c r="B67" s="41" t="s">
        <v>88</v>
      </c>
      <c r="C67" s="41" t="s">
        <v>24</v>
      </c>
      <c r="D67" s="41" t="s">
        <v>25</v>
      </c>
      <c r="E67" s="41" t="s">
        <v>85</v>
      </c>
      <c r="F67" s="41" t="s">
        <v>27</v>
      </c>
      <c r="G67" s="41" t="s">
        <v>86</v>
      </c>
      <c r="H67" s="41" t="s">
        <v>53</v>
      </c>
      <c r="I67" s="41" t="s">
        <v>33</v>
      </c>
      <c r="J67" s="42">
        <v>292</v>
      </c>
      <c r="K67" s="42">
        <v>0</v>
      </c>
      <c r="L67" s="42">
        <v>0</v>
      </c>
      <c r="M67" s="43"/>
      <c r="N67" s="44" t="s">
        <v>31</v>
      </c>
      <c r="O67" s="46"/>
      <c r="P67" s="45">
        <v>11</v>
      </c>
      <c r="Q67" s="45">
        <f>P67-K67</f>
        <v>11</v>
      </c>
      <c r="R67" s="45"/>
    </row>
    <row r="68" spans="1:18" ht="15">
      <c r="A68" s="41">
        <v>312909</v>
      </c>
      <c r="B68" s="41" t="s">
        <v>89</v>
      </c>
      <c r="C68" s="41" t="s">
        <v>24</v>
      </c>
      <c r="D68" s="41" t="s">
        <v>25</v>
      </c>
      <c r="E68" s="41" t="s">
        <v>85</v>
      </c>
      <c r="F68" s="41" t="s">
        <v>27</v>
      </c>
      <c r="G68" s="41" t="s">
        <v>86</v>
      </c>
      <c r="H68" s="41" t="s">
        <v>53</v>
      </c>
      <c r="I68" s="41" t="s">
        <v>33</v>
      </c>
      <c r="J68" s="42">
        <v>107</v>
      </c>
      <c r="K68" s="42">
        <v>0</v>
      </c>
      <c r="L68" s="42">
        <v>0</v>
      </c>
      <c r="M68" s="43"/>
      <c r="N68" s="44" t="s">
        <v>31</v>
      </c>
      <c r="O68" s="46"/>
      <c r="P68" s="45">
        <v>4</v>
      </c>
      <c r="Q68" s="45">
        <f>P68-K68</f>
        <v>4</v>
      </c>
      <c r="R68" s="45"/>
    </row>
    <row r="69" spans="1:18" ht="15">
      <c r="A69" s="41">
        <v>312920</v>
      </c>
      <c r="B69" s="41" t="s">
        <v>90</v>
      </c>
      <c r="C69" s="41" t="s">
        <v>24</v>
      </c>
      <c r="D69" s="41" t="s">
        <v>25</v>
      </c>
      <c r="E69" s="41" t="s">
        <v>85</v>
      </c>
      <c r="F69" s="41" t="s">
        <v>27</v>
      </c>
      <c r="G69" s="41" t="s">
        <v>86</v>
      </c>
      <c r="H69" s="41" t="s">
        <v>53</v>
      </c>
      <c r="I69" s="41" t="s">
        <v>33</v>
      </c>
      <c r="J69" s="42">
        <v>108</v>
      </c>
      <c r="K69" s="42">
        <v>0</v>
      </c>
      <c r="L69" s="42">
        <v>0</v>
      </c>
      <c r="M69" s="43"/>
      <c r="N69" s="44" t="s">
        <v>31</v>
      </c>
      <c r="O69" s="46"/>
      <c r="P69" s="45">
        <f>J69/45*1.666</f>
        <v>3.9983999999999997</v>
      </c>
      <c r="Q69" s="45">
        <f>P69-K69</f>
        <v>3.9983999999999997</v>
      </c>
      <c r="R69" s="45"/>
    </row>
    <row r="70" spans="1:18" ht="15">
      <c r="A70" s="41">
        <v>312921</v>
      </c>
      <c r="B70" s="41" t="s">
        <v>91</v>
      </c>
      <c r="C70" s="41" t="s">
        <v>24</v>
      </c>
      <c r="D70" s="41" t="s">
        <v>25</v>
      </c>
      <c r="E70" s="41" t="s">
        <v>85</v>
      </c>
      <c r="F70" s="41" t="s">
        <v>27</v>
      </c>
      <c r="G70" s="41" t="s">
        <v>86</v>
      </c>
      <c r="H70" s="41" t="s">
        <v>53</v>
      </c>
      <c r="I70" s="41" t="s">
        <v>33</v>
      </c>
      <c r="J70" s="42">
        <v>168</v>
      </c>
      <c r="K70" s="42">
        <v>0</v>
      </c>
      <c r="L70" s="42">
        <v>0</v>
      </c>
      <c r="M70" s="43"/>
      <c r="N70" s="44" t="s">
        <v>31</v>
      </c>
      <c r="O70" s="46"/>
      <c r="P70" s="45">
        <v>6</v>
      </c>
      <c r="Q70" s="45">
        <f>P70-K70</f>
        <v>6</v>
      </c>
      <c r="R70" s="45"/>
    </row>
    <row r="71" spans="1:18" ht="15">
      <c r="A71" s="41">
        <v>312919</v>
      </c>
      <c r="B71" s="41" t="s">
        <v>92</v>
      </c>
      <c r="C71" s="41" t="s">
        <v>24</v>
      </c>
      <c r="D71" s="41" t="s">
        <v>25</v>
      </c>
      <c r="E71" s="41" t="s">
        <v>85</v>
      </c>
      <c r="F71" s="41" t="s">
        <v>27</v>
      </c>
      <c r="G71" s="41" t="s">
        <v>86</v>
      </c>
      <c r="H71" s="41" t="s">
        <v>53</v>
      </c>
      <c r="I71" s="41" t="s">
        <v>33</v>
      </c>
      <c r="J71" s="42">
        <v>192</v>
      </c>
      <c r="K71" s="42">
        <v>0</v>
      </c>
      <c r="L71" s="42">
        <v>0</v>
      </c>
      <c r="M71" s="43"/>
      <c r="N71" s="44" t="s">
        <v>31</v>
      </c>
      <c r="O71" s="46"/>
      <c r="P71" s="45">
        <v>7</v>
      </c>
      <c r="Q71" s="45">
        <f>P71-K71</f>
        <v>7</v>
      </c>
      <c r="R71" s="45"/>
    </row>
    <row r="72" spans="1:18" ht="15">
      <c r="A72" s="113"/>
      <c r="B72" s="113"/>
      <c r="C72" s="113"/>
      <c r="D72" s="113"/>
      <c r="E72" s="113"/>
      <c r="F72" s="113"/>
      <c r="G72" s="113"/>
      <c r="H72" s="113"/>
      <c r="I72" s="47" t="s">
        <v>93</v>
      </c>
      <c r="J72" s="48">
        <v>2090</v>
      </c>
      <c r="K72" s="49">
        <v>78</v>
      </c>
      <c r="L72" s="49">
        <v>26.79</v>
      </c>
      <c r="M72" s="55"/>
      <c r="N72" s="44" t="s">
        <v>94</v>
      </c>
      <c r="O72" s="49"/>
      <c r="P72" s="51">
        <f>SUM(P65:P71)</f>
        <v>76.9984</v>
      </c>
      <c r="Q72" s="51">
        <f>SUM(Q65:Q71)</f>
        <v>31.9984</v>
      </c>
      <c r="R72" s="51">
        <f>SUM(R65:R71)</f>
        <v>33</v>
      </c>
    </row>
    <row r="73" spans="1:18" ht="15">
      <c r="A73" s="113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52"/>
      <c r="Q73" s="52"/>
      <c r="R73" s="52"/>
    </row>
    <row r="74" spans="1:18" ht="15">
      <c r="A74" s="114" t="s">
        <v>21</v>
      </c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52"/>
      <c r="Q74" s="52"/>
      <c r="R74" s="52"/>
    </row>
    <row r="75" spans="1:18" ht="15">
      <c r="A75" s="114" t="s">
        <v>95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52"/>
      <c r="Q75" s="52"/>
      <c r="R75" s="52"/>
    </row>
    <row r="76" spans="1:18" ht="15">
      <c r="A76" s="41">
        <v>303255</v>
      </c>
      <c r="B76" s="41" t="s">
        <v>96</v>
      </c>
      <c r="C76" s="41" t="s">
        <v>24</v>
      </c>
      <c r="D76" s="41" t="s">
        <v>25</v>
      </c>
      <c r="E76" s="41" t="s">
        <v>97</v>
      </c>
      <c r="F76" s="41" t="s">
        <v>27</v>
      </c>
      <c r="G76" s="41" t="s">
        <v>98</v>
      </c>
      <c r="H76" s="41" t="s">
        <v>29</v>
      </c>
      <c r="I76" s="41" t="s">
        <v>44</v>
      </c>
      <c r="J76" s="53">
        <v>3293</v>
      </c>
      <c r="K76" s="42">
        <v>133</v>
      </c>
      <c r="L76" s="42">
        <v>24.76</v>
      </c>
      <c r="M76" s="43"/>
      <c r="N76" s="44" t="s">
        <v>31</v>
      </c>
      <c r="O76" s="42">
        <v>20.24</v>
      </c>
      <c r="P76" s="45">
        <v>122</v>
      </c>
      <c r="Q76" s="45"/>
      <c r="R76" s="45">
        <f>K76-P76</f>
        <v>11</v>
      </c>
    </row>
    <row r="77" spans="1:18" ht="15">
      <c r="A77" s="113"/>
      <c r="B77" s="113"/>
      <c r="C77" s="113"/>
      <c r="D77" s="113"/>
      <c r="E77" s="113"/>
      <c r="F77" s="113"/>
      <c r="G77" s="113"/>
      <c r="H77" s="113"/>
      <c r="I77" s="47" t="s">
        <v>99</v>
      </c>
      <c r="J77" s="48">
        <v>3293</v>
      </c>
      <c r="K77" s="49">
        <v>133</v>
      </c>
      <c r="L77" s="49">
        <v>24.76</v>
      </c>
      <c r="M77" s="56"/>
      <c r="N77" s="44" t="s">
        <v>100</v>
      </c>
      <c r="O77" s="49"/>
      <c r="P77" s="51">
        <v>122</v>
      </c>
      <c r="Q77" s="51"/>
      <c r="R77" s="51">
        <f>K77-P77</f>
        <v>11</v>
      </c>
    </row>
    <row r="78" spans="1:18" ht="15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52"/>
      <c r="Q78" s="52"/>
      <c r="R78" s="52"/>
    </row>
    <row r="79" spans="1:18" ht="15">
      <c r="A79" s="114" t="s">
        <v>21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52"/>
      <c r="Q79" s="52"/>
      <c r="R79" s="52"/>
    </row>
    <row r="80" spans="1:18" ht="15">
      <c r="A80" s="114" t="s">
        <v>101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52"/>
      <c r="Q80" s="52"/>
      <c r="R80" s="52"/>
    </row>
    <row r="81" spans="1:18" ht="15">
      <c r="A81" s="41">
        <v>303257</v>
      </c>
      <c r="B81" s="41" t="s">
        <v>102</v>
      </c>
      <c r="C81" s="41" t="s">
        <v>24</v>
      </c>
      <c r="D81" s="41" t="s">
        <v>25</v>
      </c>
      <c r="E81" s="41" t="s">
        <v>103</v>
      </c>
      <c r="F81" s="41" t="s">
        <v>27</v>
      </c>
      <c r="G81" s="41" t="s">
        <v>104</v>
      </c>
      <c r="H81" s="41" t="s">
        <v>42</v>
      </c>
      <c r="I81" s="41" t="s">
        <v>33</v>
      </c>
      <c r="J81" s="42">
        <v>379</v>
      </c>
      <c r="K81" s="42">
        <v>2</v>
      </c>
      <c r="L81" s="42">
        <v>189.5</v>
      </c>
      <c r="M81" s="43"/>
      <c r="N81" s="44" t="s">
        <v>31</v>
      </c>
      <c r="O81" s="42">
        <v>-144.5</v>
      </c>
      <c r="P81" s="45">
        <v>14</v>
      </c>
      <c r="Q81" s="45">
        <f>P81-K81</f>
        <v>12</v>
      </c>
      <c r="R81" s="45"/>
    </row>
    <row r="82" spans="1:18" ht="15">
      <c r="A82" s="41">
        <v>303235</v>
      </c>
      <c r="B82" s="41" t="s">
        <v>105</v>
      </c>
      <c r="C82" s="41" t="s">
        <v>24</v>
      </c>
      <c r="D82" s="41" t="s">
        <v>25</v>
      </c>
      <c r="E82" s="41" t="s">
        <v>103</v>
      </c>
      <c r="F82" s="41" t="s">
        <v>27</v>
      </c>
      <c r="G82" s="41" t="s">
        <v>104</v>
      </c>
      <c r="H82" s="41" t="s">
        <v>42</v>
      </c>
      <c r="I82" s="41" t="s">
        <v>30</v>
      </c>
      <c r="J82" s="53">
        <v>1021</v>
      </c>
      <c r="K82" s="42">
        <v>40</v>
      </c>
      <c r="L82" s="42">
        <v>25.53</v>
      </c>
      <c r="M82" s="43"/>
      <c r="N82" s="44" t="s">
        <v>31</v>
      </c>
      <c r="O82" s="42">
        <v>19.48</v>
      </c>
      <c r="P82" s="45">
        <v>38</v>
      </c>
      <c r="Q82" s="45"/>
      <c r="R82" s="45">
        <f>K82-P82</f>
        <v>2</v>
      </c>
    </row>
    <row r="83" spans="1:18" ht="15">
      <c r="A83" s="41">
        <v>312922</v>
      </c>
      <c r="B83" s="41" t="s">
        <v>106</v>
      </c>
      <c r="C83" s="41" t="s">
        <v>24</v>
      </c>
      <c r="D83" s="41" t="s">
        <v>25</v>
      </c>
      <c r="E83" s="41" t="s">
        <v>103</v>
      </c>
      <c r="F83" s="41" t="s">
        <v>27</v>
      </c>
      <c r="G83" s="41" t="s">
        <v>104</v>
      </c>
      <c r="H83" s="41" t="s">
        <v>42</v>
      </c>
      <c r="I83" s="41" t="s">
        <v>33</v>
      </c>
      <c r="J83" s="42">
        <v>129</v>
      </c>
      <c r="K83" s="42">
        <v>0</v>
      </c>
      <c r="L83" s="42">
        <v>0</v>
      </c>
      <c r="M83" s="43"/>
      <c r="N83" s="44" t="s">
        <v>31</v>
      </c>
      <c r="O83" s="46"/>
      <c r="P83" s="45">
        <v>5</v>
      </c>
      <c r="Q83" s="45">
        <f>P83-K83</f>
        <v>5</v>
      </c>
      <c r="R83" s="45"/>
    </row>
    <row r="84" spans="1:18" ht="15">
      <c r="A84" s="113"/>
      <c r="B84" s="113"/>
      <c r="C84" s="113"/>
      <c r="D84" s="113"/>
      <c r="E84" s="113"/>
      <c r="F84" s="113"/>
      <c r="G84" s="113"/>
      <c r="H84" s="113"/>
      <c r="I84" s="47" t="s">
        <v>56</v>
      </c>
      <c r="J84" s="48">
        <v>1529</v>
      </c>
      <c r="K84" s="49">
        <v>42</v>
      </c>
      <c r="L84" s="49">
        <v>36.4</v>
      </c>
      <c r="M84" s="57"/>
      <c r="N84" s="44" t="s">
        <v>107</v>
      </c>
      <c r="O84" s="49"/>
      <c r="P84" s="51">
        <f>SUM(P81:P83)</f>
        <v>57</v>
      </c>
      <c r="Q84" s="51">
        <f>SUM(Q81:Q83)</f>
        <v>17</v>
      </c>
      <c r="R84" s="51">
        <f>SUM(R81:R83)</f>
        <v>2</v>
      </c>
    </row>
    <row r="85" spans="1:18" ht="15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52"/>
      <c r="Q85" s="52"/>
      <c r="R85" s="52"/>
    </row>
    <row r="86" spans="1:18" ht="15">
      <c r="A86" s="114" t="s">
        <v>21</v>
      </c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52"/>
      <c r="Q86" s="52"/>
      <c r="R86" s="52"/>
    </row>
    <row r="87" spans="1:18" ht="15">
      <c r="A87" s="114" t="s">
        <v>108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52"/>
      <c r="Q87" s="52"/>
      <c r="R87" s="52"/>
    </row>
    <row r="88" spans="1:18" ht="15">
      <c r="A88" s="41">
        <v>303258</v>
      </c>
      <c r="B88" s="41" t="s">
        <v>109</v>
      </c>
      <c r="C88" s="41" t="s">
        <v>24</v>
      </c>
      <c r="D88" s="41" t="s">
        <v>25</v>
      </c>
      <c r="E88" s="41" t="s">
        <v>110</v>
      </c>
      <c r="F88" s="41" t="s">
        <v>27</v>
      </c>
      <c r="G88" s="41" t="s">
        <v>111</v>
      </c>
      <c r="H88" s="41" t="s">
        <v>42</v>
      </c>
      <c r="I88" s="41" t="s">
        <v>44</v>
      </c>
      <c r="J88" s="42">
        <v>846</v>
      </c>
      <c r="K88" s="42">
        <v>21</v>
      </c>
      <c r="L88" s="42">
        <v>40.29</v>
      </c>
      <c r="M88" s="43"/>
      <c r="N88" s="44" t="s">
        <v>31</v>
      </c>
      <c r="O88" s="42">
        <v>4.71</v>
      </c>
      <c r="P88" s="45">
        <v>31</v>
      </c>
      <c r="Q88" s="45">
        <f>P88-K88</f>
        <v>10</v>
      </c>
      <c r="R88" s="45"/>
    </row>
    <row r="89" spans="1:18" ht="15">
      <c r="A89" s="41">
        <v>303243</v>
      </c>
      <c r="B89" s="41" t="s">
        <v>112</v>
      </c>
      <c r="C89" s="41" t="s">
        <v>24</v>
      </c>
      <c r="D89" s="41" t="s">
        <v>25</v>
      </c>
      <c r="E89" s="41" t="s">
        <v>110</v>
      </c>
      <c r="F89" s="41" t="s">
        <v>27</v>
      </c>
      <c r="G89" s="41" t="s">
        <v>111</v>
      </c>
      <c r="H89" s="41" t="s">
        <v>42</v>
      </c>
      <c r="I89" s="41" t="s">
        <v>44</v>
      </c>
      <c r="J89" s="53">
        <v>1345</v>
      </c>
      <c r="K89" s="42">
        <v>37</v>
      </c>
      <c r="L89" s="42">
        <v>36.35</v>
      </c>
      <c r="M89" s="43"/>
      <c r="N89" s="44" t="s">
        <v>31</v>
      </c>
      <c r="O89" s="42">
        <v>8.65</v>
      </c>
      <c r="P89" s="45">
        <v>50</v>
      </c>
      <c r="Q89" s="45">
        <f>P89-K89</f>
        <v>13</v>
      </c>
      <c r="R89" s="45"/>
    </row>
    <row r="90" spans="1:18" ht="15">
      <c r="A90" s="113"/>
      <c r="B90" s="113"/>
      <c r="C90" s="113"/>
      <c r="D90" s="113"/>
      <c r="E90" s="113"/>
      <c r="F90" s="113"/>
      <c r="G90" s="113"/>
      <c r="H90" s="113"/>
      <c r="I90" s="47" t="s">
        <v>113</v>
      </c>
      <c r="J90" s="48">
        <v>2191</v>
      </c>
      <c r="K90" s="49">
        <v>58</v>
      </c>
      <c r="L90" s="49">
        <v>37.78</v>
      </c>
      <c r="M90" s="57"/>
      <c r="N90" s="44" t="s">
        <v>107</v>
      </c>
      <c r="O90" s="49"/>
      <c r="P90" s="51">
        <f>SUM(P88:P89)</f>
        <v>81</v>
      </c>
      <c r="Q90" s="51">
        <f>SUM(Q88:Q89)</f>
        <v>23</v>
      </c>
      <c r="R90" s="51">
        <f>SUM(R88:R89)</f>
        <v>0</v>
      </c>
    </row>
    <row r="91" spans="1:18" ht="15">
      <c r="A91" s="113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52"/>
      <c r="Q91" s="52"/>
      <c r="R91" s="52"/>
    </row>
    <row r="92" spans="1:18" ht="15">
      <c r="A92" s="114" t="s">
        <v>21</v>
      </c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52"/>
      <c r="Q92" s="52"/>
      <c r="R92" s="52"/>
    </row>
    <row r="93" spans="1:18" ht="15">
      <c r="A93" s="114" t="s">
        <v>114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52"/>
      <c r="Q93" s="52"/>
      <c r="R93" s="52"/>
    </row>
    <row r="94" spans="1:18" ht="15">
      <c r="A94" s="41">
        <v>303246</v>
      </c>
      <c r="B94" s="41" t="s">
        <v>115</v>
      </c>
      <c r="C94" s="41" t="s">
        <v>24</v>
      </c>
      <c r="D94" s="41" t="s">
        <v>25</v>
      </c>
      <c r="E94" s="41" t="s">
        <v>116</v>
      </c>
      <c r="F94" s="41" t="s">
        <v>27</v>
      </c>
      <c r="G94" s="41" t="s">
        <v>117</v>
      </c>
      <c r="H94" s="41" t="s">
        <v>29</v>
      </c>
      <c r="I94" s="41" t="s">
        <v>33</v>
      </c>
      <c r="J94" s="42">
        <v>355</v>
      </c>
      <c r="K94" s="42">
        <v>1</v>
      </c>
      <c r="L94" s="42">
        <v>355</v>
      </c>
      <c r="M94" s="43"/>
      <c r="N94" s="44" t="s">
        <v>31</v>
      </c>
      <c r="O94" s="42">
        <v>-310</v>
      </c>
      <c r="P94" s="45">
        <v>13</v>
      </c>
      <c r="Q94" s="45">
        <f aca="true" t="shared" si="1" ref="Q94:Q108">P94-K94</f>
        <v>12</v>
      </c>
      <c r="R94" s="45"/>
    </row>
    <row r="95" spans="1:18" ht="15">
      <c r="A95" s="41">
        <v>303234</v>
      </c>
      <c r="B95" s="41" t="s">
        <v>118</v>
      </c>
      <c r="C95" s="41" t="s">
        <v>24</v>
      </c>
      <c r="D95" s="41" t="s">
        <v>25</v>
      </c>
      <c r="E95" s="41" t="s">
        <v>116</v>
      </c>
      <c r="F95" s="41" t="s">
        <v>27</v>
      </c>
      <c r="G95" s="41" t="s">
        <v>117</v>
      </c>
      <c r="H95" s="41" t="s">
        <v>29</v>
      </c>
      <c r="I95" s="41" t="s">
        <v>44</v>
      </c>
      <c r="J95" s="42">
        <v>242</v>
      </c>
      <c r="K95" s="42">
        <v>8</v>
      </c>
      <c r="L95" s="42">
        <v>30.25</v>
      </c>
      <c r="M95" s="43"/>
      <c r="N95" s="44" t="s">
        <v>31</v>
      </c>
      <c r="O95" s="42">
        <v>14.75</v>
      </c>
      <c r="P95" s="45">
        <v>9</v>
      </c>
      <c r="Q95" s="45">
        <f t="shared" si="1"/>
        <v>1</v>
      </c>
      <c r="R95" s="45"/>
    </row>
    <row r="96" spans="1:18" ht="15">
      <c r="A96" s="41">
        <v>303244</v>
      </c>
      <c r="B96" s="41" t="s">
        <v>119</v>
      </c>
      <c r="C96" s="41" t="s">
        <v>24</v>
      </c>
      <c r="D96" s="41" t="s">
        <v>25</v>
      </c>
      <c r="E96" s="41" t="s">
        <v>116</v>
      </c>
      <c r="F96" s="41" t="s">
        <v>27</v>
      </c>
      <c r="G96" s="41" t="s">
        <v>117</v>
      </c>
      <c r="H96" s="41" t="s">
        <v>29</v>
      </c>
      <c r="I96" s="41" t="s">
        <v>30</v>
      </c>
      <c r="J96" s="53">
        <v>1728</v>
      </c>
      <c r="K96" s="42">
        <v>81</v>
      </c>
      <c r="L96" s="42">
        <v>21.33</v>
      </c>
      <c r="M96" s="43"/>
      <c r="N96" s="44" t="s">
        <v>31</v>
      </c>
      <c r="O96" s="42">
        <v>23.67</v>
      </c>
      <c r="P96" s="45">
        <v>64</v>
      </c>
      <c r="Q96" s="45"/>
      <c r="R96" s="45">
        <f>K96-P96</f>
        <v>17</v>
      </c>
    </row>
    <row r="97" spans="1:18" ht="15">
      <c r="A97" s="41">
        <v>312967</v>
      </c>
      <c r="B97" s="41" t="s">
        <v>120</v>
      </c>
      <c r="C97" s="41" t="s">
        <v>24</v>
      </c>
      <c r="D97" s="41" t="s">
        <v>25</v>
      </c>
      <c r="E97" s="41" t="s">
        <v>116</v>
      </c>
      <c r="F97" s="41" t="s">
        <v>27</v>
      </c>
      <c r="G97" s="41" t="s">
        <v>117</v>
      </c>
      <c r="H97" s="41" t="s">
        <v>29</v>
      </c>
      <c r="I97" s="41" t="s">
        <v>33</v>
      </c>
      <c r="J97" s="42">
        <v>30</v>
      </c>
      <c r="K97" s="42">
        <v>0</v>
      </c>
      <c r="L97" s="42">
        <v>0</v>
      </c>
      <c r="M97" s="43"/>
      <c r="N97" s="44" t="s">
        <v>31</v>
      </c>
      <c r="O97" s="46"/>
      <c r="P97" s="45">
        <v>1</v>
      </c>
      <c r="Q97" s="45">
        <f t="shared" si="1"/>
        <v>1</v>
      </c>
      <c r="R97" s="45"/>
    </row>
    <row r="98" spans="1:18" ht="15">
      <c r="A98" s="41">
        <v>312951</v>
      </c>
      <c r="B98" s="41" t="s">
        <v>121</v>
      </c>
      <c r="C98" s="41" t="s">
        <v>24</v>
      </c>
      <c r="D98" s="41" t="s">
        <v>25</v>
      </c>
      <c r="E98" s="41" t="s">
        <v>116</v>
      </c>
      <c r="F98" s="41" t="s">
        <v>27</v>
      </c>
      <c r="G98" s="41" t="s">
        <v>117</v>
      </c>
      <c r="H98" s="41" t="s">
        <v>29</v>
      </c>
      <c r="I98" s="41" t="s">
        <v>33</v>
      </c>
      <c r="J98" s="42">
        <v>133</v>
      </c>
      <c r="K98" s="42">
        <v>0</v>
      </c>
      <c r="L98" s="42">
        <v>0</v>
      </c>
      <c r="M98" s="43"/>
      <c r="N98" s="44" t="s">
        <v>31</v>
      </c>
      <c r="O98" s="46"/>
      <c r="P98" s="45">
        <v>5</v>
      </c>
      <c r="Q98" s="45">
        <f t="shared" si="1"/>
        <v>5</v>
      </c>
      <c r="R98" s="45"/>
    </row>
    <row r="99" spans="1:18" ht="15">
      <c r="A99" s="41"/>
      <c r="B99" s="41"/>
      <c r="C99" s="41"/>
      <c r="D99" s="41"/>
      <c r="E99" s="41"/>
      <c r="F99" s="41"/>
      <c r="G99" s="41"/>
      <c r="H99" s="41"/>
      <c r="I99" s="41"/>
      <c r="J99" s="47">
        <v>2488</v>
      </c>
      <c r="K99" s="47">
        <v>90</v>
      </c>
      <c r="L99" s="47">
        <v>27.64</v>
      </c>
      <c r="M99" s="55"/>
      <c r="N99" s="44" t="s">
        <v>94</v>
      </c>
      <c r="O99" s="46"/>
      <c r="P99" s="45">
        <v>92</v>
      </c>
      <c r="Q99" s="45">
        <f t="shared" si="1"/>
        <v>2</v>
      </c>
      <c r="R99" s="45"/>
    </row>
    <row r="100" spans="1:18" ht="15">
      <c r="A100" s="41">
        <v>303247</v>
      </c>
      <c r="B100" s="41" t="s">
        <v>122</v>
      </c>
      <c r="C100" s="41" t="s">
        <v>24</v>
      </c>
      <c r="D100" s="41" t="s">
        <v>25</v>
      </c>
      <c r="E100" s="41" t="s">
        <v>116</v>
      </c>
      <c r="F100" s="41" t="s">
        <v>27</v>
      </c>
      <c r="G100" s="41" t="s">
        <v>123</v>
      </c>
      <c r="H100" s="41" t="s">
        <v>29</v>
      </c>
      <c r="I100" s="41" t="s">
        <v>44</v>
      </c>
      <c r="J100" s="42">
        <v>733</v>
      </c>
      <c r="K100" s="42">
        <v>2</v>
      </c>
      <c r="L100" s="42">
        <v>366.5</v>
      </c>
      <c r="M100" s="43"/>
      <c r="N100" s="44" t="s">
        <v>31</v>
      </c>
      <c r="O100" s="42">
        <v>-321.5</v>
      </c>
      <c r="P100" s="45">
        <v>27</v>
      </c>
      <c r="Q100" s="45">
        <f t="shared" si="1"/>
        <v>25</v>
      </c>
      <c r="R100" s="45"/>
    </row>
    <row r="101" spans="1:18" ht="15">
      <c r="A101" s="41">
        <v>303248</v>
      </c>
      <c r="B101" s="41" t="s">
        <v>124</v>
      </c>
      <c r="C101" s="41" t="s">
        <v>24</v>
      </c>
      <c r="D101" s="41" t="s">
        <v>25</v>
      </c>
      <c r="E101" s="41" t="s">
        <v>116</v>
      </c>
      <c r="F101" s="41" t="s">
        <v>27</v>
      </c>
      <c r="G101" s="41" t="s">
        <v>123</v>
      </c>
      <c r="H101" s="41" t="s">
        <v>29</v>
      </c>
      <c r="I101" s="41" t="s">
        <v>33</v>
      </c>
      <c r="J101" s="42">
        <v>321</v>
      </c>
      <c r="K101" s="42">
        <v>3</v>
      </c>
      <c r="L101" s="42">
        <v>107</v>
      </c>
      <c r="M101" s="43"/>
      <c r="N101" s="44" t="s">
        <v>31</v>
      </c>
      <c r="O101" s="42">
        <v>-62</v>
      </c>
      <c r="P101" s="45">
        <v>12</v>
      </c>
      <c r="Q101" s="45">
        <f t="shared" si="1"/>
        <v>9</v>
      </c>
      <c r="R101" s="45"/>
    </row>
    <row r="102" spans="1:18" ht="15">
      <c r="A102" s="41">
        <v>303211</v>
      </c>
      <c r="B102" s="41" t="s">
        <v>125</v>
      </c>
      <c r="C102" s="41" t="s">
        <v>24</v>
      </c>
      <c r="D102" s="41" t="s">
        <v>25</v>
      </c>
      <c r="E102" s="41" t="s">
        <v>116</v>
      </c>
      <c r="F102" s="41" t="s">
        <v>27</v>
      </c>
      <c r="G102" s="41" t="s">
        <v>123</v>
      </c>
      <c r="H102" s="41" t="s">
        <v>29</v>
      </c>
      <c r="I102" s="41" t="s">
        <v>44</v>
      </c>
      <c r="J102" s="42">
        <v>308</v>
      </c>
      <c r="K102" s="42">
        <v>10</v>
      </c>
      <c r="L102" s="42">
        <v>30.8</v>
      </c>
      <c r="M102" s="43"/>
      <c r="N102" s="44" t="s">
        <v>31</v>
      </c>
      <c r="O102" s="42">
        <v>14.2</v>
      </c>
      <c r="P102" s="45">
        <v>11</v>
      </c>
      <c r="Q102" s="45">
        <f t="shared" si="1"/>
        <v>1</v>
      </c>
      <c r="R102" s="45"/>
    </row>
    <row r="103" spans="1:18" ht="15">
      <c r="A103" s="41">
        <v>303260</v>
      </c>
      <c r="B103" s="41" t="s">
        <v>126</v>
      </c>
      <c r="C103" s="41" t="s">
        <v>24</v>
      </c>
      <c r="D103" s="41" t="s">
        <v>25</v>
      </c>
      <c r="E103" s="41" t="s">
        <v>116</v>
      </c>
      <c r="F103" s="41" t="s">
        <v>27</v>
      </c>
      <c r="G103" s="41" t="s">
        <v>123</v>
      </c>
      <c r="H103" s="41" t="s">
        <v>29</v>
      </c>
      <c r="I103" s="41" t="s">
        <v>44</v>
      </c>
      <c r="J103" s="42">
        <v>300</v>
      </c>
      <c r="K103" s="42">
        <v>12</v>
      </c>
      <c r="L103" s="42">
        <v>25</v>
      </c>
      <c r="M103" s="43"/>
      <c r="N103" s="44" t="s">
        <v>31</v>
      </c>
      <c r="O103" s="42">
        <v>20</v>
      </c>
      <c r="P103" s="45">
        <v>11</v>
      </c>
      <c r="Q103" s="45"/>
      <c r="R103" s="45">
        <f>K103-P103</f>
        <v>1</v>
      </c>
    </row>
    <row r="104" spans="1:18" ht="15">
      <c r="A104" s="41">
        <v>303245</v>
      </c>
      <c r="B104" s="41" t="s">
        <v>127</v>
      </c>
      <c r="C104" s="41" t="s">
        <v>24</v>
      </c>
      <c r="D104" s="41" t="s">
        <v>25</v>
      </c>
      <c r="E104" s="41" t="s">
        <v>116</v>
      </c>
      <c r="F104" s="41" t="s">
        <v>27</v>
      </c>
      <c r="G104" s="41" t="s">
        <v>123</v>
      </c>
      <c r="H104" s="41" t="s">
        <v>29</v>
      </c>
      <c r="I104" s="41" t="s">
        <v>33</v>
      </c>
      <c r="J104" s="42">
        <v>175</v>
      </c>
      <c r="K104" s="42">
        <v>0</v>
      </c>
      <c r="L104" s="42">
        <v>0</v>
      </c>
      <c r="M104" s="43"/>
      <c r="N104" s="44" t="s">
        <v>31</v>
      </c>
      <c r="O104" s="46"/>
      <c r="P104" s="45">
        <v>6</v>
      </c>
      <c r="Q104" s="45">
        <f t="shared" si="1"/>
        <v>6</v>
      </c>
      <c r="R104" s="45"/>
    </row>
    <row r="105" spans="1:18" ht="15">
      <c r="A105" s="41">
        <v>312924</v>
      </c>
      <c r="B105" s="41" t="s">
        <v>128</v>
      </c>
      <c r="C105" s="41" t="s">
        <v>24</v>
      </c>
      <c r="D105" s="41" t="s">
        <v>25</v>
      </c>
      <c r="E105" s="41" t="s">
        <v>116</v>
      </c>
      <c r="F105" s="41" t="s">
        <v>27</v>
      </c>
      <c r="G105" s="41" t="s">
        <v>123</v>
      </c>
      <c r="H105" s="41" t="s">
        <v>29</v>
      </c>
      <c r="I105" s="41" t="s">
        <v>44</v>
      </c>
      <c r="J105" s="42">
        <v>107</v>
      </c>
      <c r="K105" s="42">
        <v>0</v>
      </c>
      <c r="L105" s="42">
        <v>0</v>
      </c>
      <c r="M105" s="43"/>
      <c r="N105" s="44" t="s">
        <v>31</v>
      </c>
      <c r="O105" s="46"/>
      <c r="P105" s="45">
        <v>4</v>
      </c>
      <c r="Q105" s="45">
        <f t="shared" si="1"/>
        <v>4</v>
      </c>
      <c r="R105" s="45"/>
    </row>
    <row r="106" spans="1:18" ht="15">
      <c r="A106" s="41">
        <v>312923</v>
      </c>
      <c r="B106" s="41" t="s">
        <v>129</v>
      </c>
      <c r="C106" s="41" t="s">
        <v>24</v>
      </c>
      <c r="D106" s="41" t="s">
        <v>25</v>
      </c>
      <c r="E106" s="41" t="s">
        <v>116</v>
      </c>
      <c r="F106" s="41" t="s">
        <v>27</v>
      </c>
      <c r="G106" s="41" t="s">
        <v>123</v>
      </c>
      <c r="H106" s="41" t="s">
        <v>29</v>
      </c>
      <c r="I106" s="41" t="s">
        <v>44</v>
      </c>
      <c r="J106" s="42">
        <v>143</v>
      </c>
      <c r="K106" s="42">
        <v>0</v>
      </c>
      <c r="L106" s="42">
        <v>0</v>
      </c>
      <c r="M106" s="43"/>
      <c r="N106" s="44" t="s">
        <v>31</v>
      </c>
      <c r="O106" s="46"/>
      <c r="P106" s="45">
        <v>5</v>
      </c>
      <c r="Q106" s="45">
        <f t="shared" si="1"/>
        <v>5</v>
      </c>
      <c r="R106" s="45"/>
    </row>
    <row r="107" spans="1:18" ht="15">
      <c r="A107" s="41">
        <v>312925</v>
      </c>
      <c r="B107" s="41" t="s">
        <v>130</v>
      </c>
      <c r="C107" s="41" t="s">
        <v>24</v>
      </c>
      <c r="D107" s="41" t="s">
        <v>25</v>
      </c>
      <c r="E107" s="41" t="s">
        <v>116</v>
      </c>
      <c r="F107" s="41" t="s">
        <v>27</v>
      </c>
      <c r="G107" s="41" t="s">
        <v>123</v>
      </c>
      <c r="H107" s="41" t="s">
        <v>29</v>
      </c>
      <c r="I107" s="41" t="s">
        <v>33</v>
      </c>
      <c r="J107" s="42">
        <v>149</v>
      </c>
      <c r="K107" s="42">
        <v>0</v>
      </c>
      <c r="L107" s="42">
        <v>0</v>
      </c>
      <c r="M107" s="43"/>
      <c r="N107" s="44" t="s">
        <v>31</v>
      </c>
      <c r="O107" s="46"/>
      <c r="P107" s="45">
        <v>6</v>
      </c>
      <c r="Q107" s="45">
        <f t="shared" si="1"/>
        <v>6</v>
      </c>
      <c r="R107" s="45"/>
    </row>
    <row r="108" spans="1:18" ht="15">
      <c r="A108" s="41">
        <v>312959</v>
      </c>
      <c r="B108" s="41" t="s">
        <v>131</v>
      </c>
      <c r="C108" s="41" t="s">
        <v>24</v>
      </c>
      <c r="D108" s="41" t="s">
        <v>25</v>
      </c>
      <c r="E108" s="41" t="s">
        <v>116</v>
      </c>
      <c r="F108" s="41" t="s">
        <v>27</v>
      </c>
      <c r="G108" s="41" t="s">
        <v>123</v>
      </c>
      <c r="H108" s="41" t="s">
        <v>29</v>
      </c>
      <c r="I108" s="41" t="s">
        <v>33</v>
      </c>
      <c r="J108" s="42">
        <v>147</v>
      </c>
      <c r="K108" s="42">
        <v>0</v>
      </c>
      <c r="L108" s="42">
        <v>0</v>
      </c>
      <c r="M108" s="43"/>
      <c r="N108" s="44" t="s">
        <v>31</v>
      </c>
      <c r="O108" s="46"/>
      <c r="P108" s="45">
        <v>5</v>
      </c>
      <c r="Q108" s="45">
        <f t="shared" si="1"/>
        <v>5</v>
      </c>
      <c r="R108" s="45"/>
    </row>
    <row r="109" spans="1:18" ht="15">
      <c r="A109" s="113"/>
      <c r="B109" s="113"/>
      <c r="C109" s="113"/>
      <c r="D109" s="113"/>
      <c r="E109" s="113"/>
      <c r="F109" s="113"/>
      <c r="G109" s="113"/>
      <c r="H109" s="113"/>
      <c r="I109" s="47" t="s">
        <v>132</v>
      </c>
      <c r="J109" s="48">
        <v>2383</v>
      </c>
      <c r="K109" s="48">
        <v>27</v>
      </c>
      <c r="L109" s="49">
        <v>88.26</v>
      </c>
      <c r="M109" s="54"/>
      <c r="N109" s="44" t="s">
        <v>57</v>
      </c>
      <c r="O109" s="49"/>
      <c r="P109" s="51">
        <f>SUM(P94:P108)</f>
        <v>271</v>
      </c>
      <c r="Q109" s="51">
        <f>SUM(Q94:Q108)</f>
        <v>82</v>
      </c>
      <c r="R109" s="51">
        <f>SUM(R94:R108)</f>
        <v>18</v>
      </c>
    </row>
    <row r="110" spans="1:18" ht="15">
      <c r="A110" s="113"/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52"/>
      <c r="Q110" s="52"/>
      <c r="R110" s="52"/>
    </row>
    <row r="111" spans="1:18" ht="15">
      <c r="A111" s="114" t="s">
        <v>21</v>
      </c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52"/>
      <c r="Q111" s="52"/>
      <c r="R111" s="52"/>
    </row>
    <row r="112" spans="1:18" ht="15">
      <c r="A112" s="114" t="s">
        <v>133</v>
      </c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52"/>
      <c r="Q112" s="52"/>
      <c r="R112" s="52"/>
    </row>
    <row r="113" spans="1:18" ht="15">
      <c r="A113" s="41">
        <v>312902</v>
      </c>
      <c r="B113" s="41" t="s">
        <v>134</v>
      </c>
      <c r="C113" s="41" t="s">
        <v>24</v>
      </c>
      <c r="D113" s="41" t="s">
        <v>25</v>
      </c>
      <c r="E113" s="41" t="s">
        <v>135</v>
      </c>
      <c r="F113" s="41" t="s">
        <v>27</v>
      </c>
      <c r="G113" s="41" t="s">
        <v>136</v>
      </c>
      <c r="H113" s="41" t="s">
        <v>42</v>
      </c>
      <c r="I113" s="41" t="s">
        <v>33</v>
      </c>
      <c r="J113" s="42">
        <v>241</v>
      </c>
      <c r="K113" s="42">
        <v>2</v>
      </c>
      <c r="L113" s="42">
        <v>120.5</v>
      </c>
      <c r="M113" s="43"/>
      <c r="N113" s="44" t="s">
        <v>31</v>
      </c>
      <c r="O113" s="42">
        <v>-75.5</v>
      </c>
      <c r="P113" s="45">
        <v>9</v>
      </c>
      <c r="Q113" s="45">
        <f>P113-K113</f>
        <v>7</v>
      </c>
      <c r="R113" s="45"/>
    </row>
    <row r="114" spans="1:18" ht="15">
      <c r="A114" s="41">
        <v>303251</v>
      </c>
      <c r="B114" s="41" t="s">
        <v>137</v>
      </c>
      <c r="C114" s="41" t="s">
        <v>24</v>
      </c>
      <c r="D114" s="41" t="s">
        <v>25</v>
      </c>
      <c r="E114" s="41" t="s">
        <v>135</v>
      </c>
      <c r="F114" s="41" t="s">
        <v>27</v>
      </c>
      <c r="G114" s="41" t="s">
        <v>136</v>
      </c>
      <c r="H114" s="41" t="s">
        <v>42</v>
      </c>
      <c r="I114" s="41" t="s">
        <v>30</v>
      </c>
      <c r="J114" s="53">
        <v>1502</v>
      </c>
      <c r="K114" s="42">
        <v>46</v>
      </c>
      <c r="L114" s="42">
        <v>32.65</v>
      </c>
      <c r="M114" s="43"/>
      <c r="N114" s="44" t="s">
        <v>31</v>
      </c>
      <c r="O114" s="42">
        <v>12.35</v>
      </c>
      <c r="P114" s="45">
        <v>56</v>
      </c>
      <c r="Q114" s="45">
        <f>P114-K114</f>
        <v>10</v>
      </c>
      <c r="R114" s="45"/>
    </row>
    <row r="115" spans="1:18" ht="15">
      <c r="A115" s="41">
        <v>312903</v>
      </c>
      <c r="B115" s="41" t="s">
        <v>138</v>
      </c>
      <c r="C115" s="41" t="s">
        <v>24</v>
      </c>
      <c r="D115" s="41" t="s">
        <v>25</v>
      </c>
      <c r="E115" s="41" t="s">
        <v>135</v>
      </c>
      <c r="F115" s="41" t="s">
        <v>27</v>
      </c>
      <c r="G115" s="41" t="s">
        <v>136</v>
      </c>
      <c r="H115" s="41" t="s">
        <v>42</v>
      </c>
      <c r="I115" s="41" t="s">
        <v>33</v>
      </c>
      <c r="J115" s="42">
        <v>146</v>
      </c>
      <c r="K115" s="42">
        <v>0</v>
      </c>
      <c r="L115" s="42">
        <v>0</v>
      </c>
      <c r="M115" s="43"/>
      <c r="N115" s="44" t="s">
        <v>31</v>
      </c>
      <c r="O115" s="46"/>
      <c r="P115" s="45">
        <v>5</v>
      </c>
      <c r="Q115" s="45">
        <f>P115-K115</f>
        <v>5</v>
      </c>
      <c r="R115" s="45"/>
    </row>
    <row r="116" spans="1:18" ht="15">
      <c r="A116" s="41">
        <v>312966</v>
      </c>
      <c r="B116" s="41" t="s">
        <v>139</v>
      </c>
      <c r="C116" s="41" t="s">
        <v>24</v>
      </c>
      <c r="D116" s="41" t="s">
        <v>25</v>
      </c>
      <c r="E116" s="41" t="s">
        <v>135</v>
      </c>
      <c r="F116" s="41" t="s">
        <v>27</v>
      </c>
      <c r="G116" s="41" t="s">
        <v>136</v>
      </c>
      <c r="H116" s="41" t="s">
        <v>42</v>
      </c>
      <c r="I116" s="41" t="s">
        <v>33</v>
      </c>
      <c r="J116" s="42">
        <v>67</v>
      </c>
      <c r="K116" s="42">
        <v>0</v>
      </c>
      <c r="L116" s="42">
        <v>0</v>
      </c>
      <c r="M116" s="43"/>
      <c r="N116" s="44" t="s">
        <v>31</v>
      </c>
      <c r="O116" s="46"/>
      <c r="P116" s="45">
        <v>3</v>
      </c>
      <c r="Q116" s="45">
        <f>P116-K116</f>
        <v>3</v>
      </c>
      <c r="R116" s="45"/>
    </row>
    <row r="117" spans="1:18" ht="15">
      <c r="A117" s="41">
        <v>312961</v>
      </c>
      <c r="B117" s="41" t="s">
        <v>140</v>
      </c>
      <c r="C117" s="41" t="s">
        <v>24</v>
      </c>
      <c r="D117" s="41" t="s">
        <v>25</v>
      </c>
      <c r="E117" s="41" t="s">
        <v>135</v>
      </c>
      <c r="F117" s="41" t="s">
        <v>27</v>
      </c>
      <c r="G117" s="41" t="s">
        <v>136</v>
      </c>
      <c r="H117" s="41" t="s">
        <v>42</v>
      </c>
      <c r="I117" s="41" t="s">
        <v>33</v>
      </c>
      <c r="J117" s="42">
        <v>104</v>
      </c>
      <c r="K117" s="42">
        <v>0</v>
      </c>
      <c r="L117" s="42">
        <v>0</v>
      </c>
      <c r="M117" s="43"/>
      <c r="N117" s="44" t="s">
        <v>31</v>
      </c>
      <c r="O117" s="46"/>
      <c r="P117" s="45">
        <v>4</v>
      </c>
      <c r="Q117" s="45">
        <f>P117-K117</f>
        <v>4</v>
      </c>
      <c r="R117" s="45"/>
    </row>
    <row r="118" spans="1:18" ht="15">
      <c r="A118" s="113"/>
      <c r="B118" s="113"/>
      <c r="C118" s="113"/>
      <c r="D118" s="113"/>
      <c r="E118" s="113"/>
      <c r="F118" s="113"/>
      <c r="G118" s="113"/>
      <c r="H118" s="113"/>
      <c r="I118" s="47" t="s">
        <v>48</v>
      </c>
      <c r="J118" s="48">
        <v>2060</v>
      </c>
      <c r="K118" s="49">
        <v>48</v>
      </c>
      <c r="L118" s="49">
        <v>42.92</v>
      </c>
      <c r="M118" s="54"/>
      <c r="N118" s="44" t="s">
        <v>57</v>
      </c>
      <c r="O118" s="49"/>
      <c r="P118" s="51">
        <f>SUM(P113:P117)</f>
        <v>77</v>
      </c>
      <c r="Q118" s="51">
        <f>SUM(Q113:Q117)</f>
        <v>29</v>
      </c>
      <c r="R118" s="51">
        <f>SUM(R113:R117)</f>
        <v>0</v>
      </c>
    </row>
    <row r="119" spans="1:18" ht="15">
      <c r="A119" s="113"/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52"/>
      <c r="Q119" s="52"/>
      <c r="R119" s="52"/>
    </row>
    <row r="120" spans="1:18" ht="15">
      <c r="A120" s="114" t="s">
        <v>21</v>
      </c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52"/>
      <c r="Q120" s="52"/>
      <c r="R120" s="52"/>
    </row>
    <row r="121" spans="1:18" ht="15">
      <c r="A121" s="114" t="s">
        <v>141</v>
      </c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52"/>
      <c r="Q121" s="52"/>
      <c r="R121" s="52"/>
    </row>
    <row r="122" spans="1:18" ht="15">
      <c r="A122" s="41">
        <v>312911</v>
      </c>
      <c r="B122" s="41" t="s">
        <v>142</v>
      </c>
      <c r="C122" s="41" t="s">
        <v>24</v>
      </c>
      <c r="D122" s="41" t="s">
        <v>25</v>
      </c>
      <c r="E122" s="41" t="s">
        <v>143</v>
      </c>
      <c r="F122" s="41" t="s">
        <v>27</v>
      </c>
      <c r="G122" s="41" t="s">
        <v>144</v>
      </c>
      <c r="H122" s="41" t="s">
        <v>29</v>
      </c>
      <c r="I122" s="41" t="s">
        <v>33</v>
      </c>
      <c r="J122" s="42">
        <v>209</v>
      </c>
      <c r="K122" s="42">
        <v>3</v>
      </c>
      <c r="L122" s="42">
        <v>69.67</v>
      </c>
      <c r="M122" s="43"/>
      <c r="N122" s="44" t="s">
        <v>31</v>
      </c>
      <c r="O122" s="42">
        <v>-24.67</v>
      </c>
      <c r="P122" s="45">
        <v>8</v>
      </c>
      <c r="Q122" s="45">
        <f aca="true" t="shared" si="2" ref="Q122:Q128">P122-K122</f>
        <v>5</v>
      </c>
      <c r="R122" s="45"/>
    </row>
    <row r="123" spans="1:18" ht="15">
      <c r="A123" s="41">
        <v>303259</v>
      </c>
      <c r="B123" s="41" t="s">
        <v>145</v>
      </c>
      <c r="C123" s="41" t="s">
        <v>24</v>
      </c>
      <c r="D123" s="41" t="s">
        <v>25</v>
      </c>
      <c r="E123" s="41" t="s">
        <v>143</v>
      </c>
      <c r="F123" s="41" t="s">
        <v>27</v>
      </c>
      <c r="G123" s="41" t="s">
        <v>144</v>
      </c>
      <c r="H123" s="41" t="s">
        <v>29</v>
      </c>
      <c r="I123" s="41" t="s">
        <v>30</v>
      </c>
      <c r="J123" s="42">
        <v>938</v>
      </c>
      <c r="K123" s="42">
        <v>31</v>
      </c>
      <c r="L123" s="42">
        <v>30.26</v>
      </c>
      <c r="M123" s="43"/>
      <c r="N123" s="44" t="s">
        <v>31</v>
      </c>
      <c r="O123" s="42">
        <v>14.74</v>
      </c>
      <c r="P123" s="45">
        <v>35</v>
      </c>
      <c r="Q123" s="45">
        <f t="shared" si="2"/>
        <v>4</v>
      </c>
      <c r="R123" s="45"/>
    </row>
    <row r="124" spans="1:18" ht="15">
      <c r="A124" s="41">
        <v>303273</v>
      </c>
      <c r="B124" s="41" t="s">
        <v>146</v>
      </c>
      <c r="C124" s="41" t="s">
        <v>24</v>
      </c>
      <c r="D124" s="41" t="s">
        <v>25</v>
      </c>
      <c r="E124" s="41" t="s">
        <v>143</v>
      </c>
      <c r="F124" s="41" t="s">
        <v>27</v>
      </c>
      <c r="G124" s="41" t="s">
        <v>144</v>
      </c>
      <c r="H124" s="41" t="s">
        <v>29</v>
      </c>
      <c r="I124" s="41" t="s">
        <v>30</v>
      </c>
      <c r="J124" s="42">
        <v>541</v>
      </c>
      <c r="K124" s="42">
        <v>39</v>
      </c>
      <c r="L124" s="42">
        <v>13.87</v>
      </c>
      <c r="M124" s="43"/>
      <c r="N124" s="44" t="s">
        <v>31</v>
      </c>
      <c r="O124" s="42">
        <v>31.13</v>
      </c>
      <c r="P124" s="45">
        <v>20</v>
      </c>
      <c r="Q124" s="45"/>
      <c r="R124" s="45">
        <f>K124-P124</f>
        <v>19</v>
      </c>
    </row>
    <row r="125" spans="1:18" ht="15">
      <c r="A125" s="41">
        <v>312926</v>
      </c>
      <c r="B125" s="41" t="s">
        <v>147</v>
      </c>
      <c r="C125" s="41" t="s">
        <v>24</v>
      </c>
      <c r="D125" s="41" t="s">
        <v>25</v>
      </c>
      <c r="E125" s="41" t="s">
        <v>143</v>
      </c>
      <c r="F125" s="41" t="s">
        <v>27</v>
      </c>
      <c r="G125" s="41" t="s">
        <v>144</v>
      </c>
      <c r="H125" s="41" t="s">
        <v>29</v>
      </c>
      <c r="I125" s="41" t="s">
        <v>33</v>
      </c>
      <c r="J125" s="42">
        <v>131</v>
      </c>
      <c r="K125" s="42">
        <v>0</v>
      </c>
      <c r="L125" s="42">
        <v>0</v>
      </c>
      <c r="M125" s="43"/>
      <c r="N125" s="44" t="s">
        <v>31</v>
      </c>
      <c r="O125" s="46"/>
      <c r="P125" s="45">
        <v>5</v>
      </c>
      <c r="Q125" s="45">
        <f t="shared" si="2"/>
        <v>5</v>
      </c>
      <c r="R125" s="45"/>
    </row>
    <row r="126" spans="1:18" ht="15">
      <c r="A126" s="41">
        <v>312915</v>
      </c>
      <c r="B126" s="41" t="s">
        <v>148</v>
      </c>
      <c r="C126" s="41" t="s">
        <v>24</v>
      </c>
      <c r="D126" s="41" t="s">
        <v>25</v>
      </c>
      <c r="E126" s="41" t="s">
        <v>143</v>
      </c>
      <c r="F126" s="41" t="s">
        <v>27</v>
      </c>
      <c r="G126" s="41" t="s">
        <v>144</v>
      </c>
      <c r="H126" s="41" t="s">
        <v>29</v>
      </c>
      <c r="I126" s="41" t="s">
        <v>33</v>
      </c>
      <c r="J126" s="42">
        <v>135</v>
      </c>
      <c r="K126" s="42">
        <v>0</v>
      </c>
      <c r="L126" s="42">
        <v>0</v>
      </c>
      <c r="M126" s="43"/>
      <c r="N126" s="44" t="s">
        <v>31</v>
      </c>
      <c r="O126" s="46"/>
      <c r="P126" s="45">
        <f>J126/45*1.666</f>
        <v>4.997999999999999</v>
      </c>
      <c r="Q126" s="45">
        <f t="shared" si="2"/>
        <v>4.997999999999999</v>
      </c>
      <c r="R126" s="45"/>
    </row>
    <row r="127" spans="1:18" ht="15">
      <c r="A127" s="41">
        <v>303274</v>
      </c>
      <c r="B127" s="41" t="s">
        <v>149</v>
      </c>
      <c r="C127" s="41" t="s">
        <v>24</v>
      </c>
      <c r="D127" s="41" t="s">
        <v>25</v>
      </c>
      <c r="E127" s="41" t="s">
        <v>143</v>
      </c>
      <c r="F127" s="41" t="s">
        <v>27</v>
      </c>
      <c r="G127" s="41" t="s">
        <v>144</v>
      </c>
      <c r="H127" s="41" t="s">
        <v>29</v>
      </c>
      <c r="I127" s="41" t="s">
        <v>33</v>
      </c>
      <c r="J127" s="42">
        <v>393</v>
      </c>
      <c r="K127" s="42">
        <v>0</v>
      </c>
      <c r="L127" s="42">
        <v>0</v>
      </c>
      <c r="M127" s="43"/>
      <c r="N127" s="44" t="s">
        <v>31</v>
      </c>
      <c r="O127" s="46"/>
      <c r="P127" s="45">
        <v>15</v>
      </c>
      <c r="Q127" s="45">
        <f t="shared" si="2"/>
        <v>15</v>
      </c>
      <c r="R127" s="45"/>
    </row>
    <row r="128" spans="1:18" ht="15">
      <c r="A128" s="41">
        <v>312905</v>
      </c>
      <c r="B128" s="41" t="s">
        <v>150</v>
      </c>
      <c r="C128" s="41" t="s">
        <v>24</v>
      </c>
      <c r="D128" s="41" t="s">
        <v>25</v>
      </c>
      <c r="E128" s="41" t="s">
        <v>143</v>
      </c>
      <c r="F128" s="41" t="s">
        <v>27</v>
      </c>
      <c r="G128" s="41" t="s">
        <v>144</v>
      </c>
      <c r="H128" s="41" t="s">
        <v>29</v>
      </c>
      <c r="I128" s="41" t="s">
        <v>33</v>
      </c>
      <c r="J128" s="42">
        <v>335</v>
      </c>
      <c r="K128" s="42">
        <v>0</v>
      </c>
      <c r="L128" s="42">
        <v>0</v>
      </c>
      <c r="M128" s="43"/>
      <c r="N128" s="44" t="s">
        <v>31</v>
      </c>
      <c r="O128" s="46"/>
      <c r="P128" s="45">
        <v>12</v>
      </c>
      <c r="Q128" s="45">
        <f t="shared" si="2"/>
        <v>12</v>
      </c>
      <c r="R128" s="45"/>
    </row>
    <row r="129" spans="1:18" ht="15">
      <c r="A129" s="113"/>
      <c r="B129" s="113"/>
      <c r="C129" s="113"/>
      <c r="D129" s="113"/>
      <c r="E129" s="113"/>
      <c r="F129" s="113"/>
      <c r="G129" s="113"/>
      <c r="H129" s="113"/>
      <c r="I129" s="47" t="s">
        <v>93</v>
      </c>
      <c r="J129" s="48">
        <v>2682</v>
      </c>
      <c r="K129" s="49">
        <v>73</v>
      </c>
      <c r="L129" s="49">
        <v>36.74</v>
      </c>
      <c r="M129" s="57"/>
      <c r="N129" s="44" t="s">
        <v>107</v>
      </c>
      <c r="O129" s="49"/>
      <c r="P129" s="51">
        <f>SUM(P122:P128)</f>
        <v>99.998</v>
      </c>
      <c r="Q129" s="51">
        <f>SUM(Q122:Q128)</f>
        <v>45.998</v>
      </c>
      <c r="R129" s="51">
        <f>SUM(R122:R128)</f>
        <v>19</v>
      </c>
    </row>
    <row r="130" spans="1:18" ht="15">
      <c r="A130" s="113"/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52"/>
      <c r="Q130" s="52"/>
      <c r="R130" s="52"/>
    </row>
    <row r="131" spans="1:18" ht="15">
      <c r="A131" s="114" t="s">
        <v>21</v>
      </c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52"/>
      <c r="Q131" s="52"/>
      <c r="R131" s="52"/>
    </row>
    <row r="132" spans="1:18" ht="15">
      <c r="A132" s="114" t="s">
        <v>151</v>
      </c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52"/>
      <c r="Q132" s="52"/>
      <c r="R132" s="52"/>
    </row>
    <row r="133" spans="1:18" ht="15">
      <c r="A133" s="41">
        <v>303278</v>
      </c>
      <c r="B133" s="41" t="s">
        <v>152</v>
      </c>
      <c r="C133" s="41" t="s">
        <v>24</v>
      </c>
      <c r="D133" s="41" t="s">
        <v>25</v>
      </c>
      <c r="E133" s="41" t="s">
        <v>153</v>
      </c>
      <c r="F133" s="41" t="s">
        <v>27</v>
      </c>
      <c r="G133" s="41" t="s">
        <v>154</v>
      </c>
      <c r="H133" s="41" t="s">
        <v>29</v>
      </c>
      <c r="I133" s="41" t="s">
        <v>30</v>
      </c>
      <c r="J133" s="42">
        <v>383</v>
      </c>
      <c r="K133" s="42">
        <v>37</v>
      </c>
      <c r="L133" s="42">
        <v>10.35</v>
      </c>
      <c r="M133" s="43"/>
      <c r="N133" s="44" t="s">
        <v>31</v>
      </c>
      <c r="O133" s="42">
        <v>34.65</v>
      </c>
      <c r="P133" s="45">
        <v>14</v>
      </c>
      <c r="Q133" s="45"/>
      <c r="R133" s="45">
        <f>K133-P133</f>
        <v>23</v>
      </c>
    </row>
    <row r="134" spans="1:18" ht="15">
      <c r="A134" s="41">
        <v>312927</v>
      </c>
      <c r="B134" s="41" t="s">
        <v>155</v>
      </c>
      <c r="C134" s="41" t="s">
        <v>24</v>
      </c>
      <c r="D134" s="41" t="s">
        <v>25</v>
      </c>
      <c r="E134" s="41" t="s">
        <v>153</v>
      </c>
      <c r="F134" s="41" t="s">
        <v>27</v>
      </c>
      <c r="G134" s="41" t="s">
        <v>154</v>
      </c>
      <c r="H134" s="41" t="s">
        <v>29</v>
      </c>
      <c r="I134" s="41" t="s">
        <v>33</v>
      </c>
      <c r="J134" s="42">
        <v>135</v>
      </c>
      <c r="K134" s="42">
        <v>0</v>
      </c>
      <c r="L134" s="42">
        <v>0</v>
      </c>
      <c r="M134" s="43"/>
      <c r="N134" s="44" t="s">
        <v>31</v>
      </c>
      <c r="O134" s="46"/>
      <c r="P134" s="45">
        <f>J134/45*1.666</f>
        <v>4.997999999999999</v>
      </c>
      <c r="Q134" s="45">
        <f>P134-K134</f>
        <v>4.997999999999999</v>
      </c>
      <c r="R134" s="45"/>
    </row>
    <row r="135" spans="1:18" ht="15">
      <c r="A135" s="41">
        <v>312906</v>
      </c>
      <c r="B135" s="41" t="s">
        <v>156</v>
      </c>
      <c r="C135" s="41" t="s">
        <v>24</v>
      </c>
      <c r="D135" s="41" t="s">
        <v>25</v>
      </c>
      <c r="E135" s="41" t="s">
        <v>153</v>
      </c>
      <c r="F135" s="41" t="s">
        <v>27</v>
      </c>
      <c r="G135" s="41" t="s">
        <v>154</v>
      </c>
      <c r="H135" s="41" t="s">
        <v>29</v>
      </c>
      <c r="I135" s="41" t="s">
        <v>33</v>
      </c>
      <c r="J135" s="42">
        <v>667</v>
      </c>
      <c r="K135" s="42">
        <v>0</v>
      </c>
      <c r="L135" s="42">
        <v>0</v>
      </c>
      <c r="M135" s="43"/>
      <c r="N135" s="44" t="s">
        <v>31</v>
      </c>
      <c r="O135" s="46"/>
      <c r="P135" s="45">
        <v>25</v>
      </c>
      <c r="Q135" s="45">
        <f>P135-K135</f>
        <v>25</v>
      </c>
      <c r="R135" s="45"/>
    </row>
    <row r="136" spans="1:18" ht="15">
      <c r="A136" s="41">
        <v>312928</v>
      </c>
      <c r="B136" s="41" t="s">
        <v>157</v>
      </c>
      <c r="C136" s="41" t="s">
        <v>24</v>
      </c>
      <c r="D136" s="41" t="s">
        <v>25</v>
      </c>
      <c r="E136" s="41" t="s">
        <v>153</v>
      </c>
      <c r="F136" s="41" t="s">
        <v>27</v>
      </c>
      <c r="G136" s="41" t="s">
        <v>154</v>
      </c>
      <c r="H136" s="41" t="s">
        <v>29</v>
      </c>
      <c r="I136" s="41" t="s">
        <v>33</v>
      </c>
      <c r="J136" s="42">
        <v>209</v>
      </c>
      <c r="K136" s="42">
        <v>0</v>
      </c>
      <c r="L136" s="42">
        <v>0</v>
      </c>
      <c r="M136" s="43"/>
      <c r="N136" s="44" t="s">
        <v>31</v>
      </c>
      <c r="O136" s="46"/>
      <c r="P136" s="45">
        <v>8</v>
      </c>
      <c r="Q136" s="45">
        <f>P136-K136</f>
        <v>8</v>
      </c>
      <c r="R136" s="45"/>
    </row>
    <row r="137" spans="1:18" ht="15">
      <c r="A137" s="113"/>
      <c r="B137" s="113"/>
      <c r="C137" s="113"/>
      <c r="D137" s="113"/>
      <c r="E137" s="113"/>
      <c r="F137" s="113"/>
      <c r="G137" s="113"/>
      <c r="H137" s="113"/>
      <c r="I137" s="47" t="s">
        <v>36</v>
      </c>
      <c r="J137" s="48">
        <v>1394</v>
      </c>
      <c r="K137" s="49">
        <v>37</v>
      </c>
      <c r="L137" s="49">
        <v>37.68</v>
      </c>
      <c r="M137" s="57"/>
      <c r="N137" s="44" t="s">
        <v>107</v>
      </c>
      <c r="O137" s="49"/>
      <c r="P137" s="51">
        <f>SUM(P133:P136)</f>
        <v>51.998</v>
      </c>
      <c r="Q137" s="51">
        <f>SUM(Q133:Q136)</f>
        <v>37.998</v>
      </c>
      <c r="R137" s="51">
        <f>SUM(R133:R136)</f>
        <v>23</v>
      </c>
    </row>
    <row r="138" spans="1:18" ht="15">
      <c r="A138" s="113"/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52"/>
      <c r="Q138" s="52"/>
      <c r="R138" s="52"/>
    </row>
    <row r="139" spans="1:18" ht="15">
      <c r="A139" s="114" t="s">
        <v>21</v>
      </c>
      <c r="B139" s="114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52"/>
      <c r="Q139" s="52"/>
      <c r="R139" s="52"/>
    </row>
    <row r="140" spans="1:18" ht="15">
      <c r="A140" s="114" t="s">
        <v>158</v>
      </c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52"/>
      <c r="Q140" s="52"/>
      <c r="R140" s="52"/>
    </row>
    <row r="141" spans="1:18" ht="15">
      <c r="A141" s="41">
        <v>312932</v>
      </c>
      <c r="B141" s="41" t="s">
        <v>159</v>
      </c>
      <c r="C141" s="41" t="s">
        <v>24</v>
      </c>
      <c r="D141" s="41" t="s">
        <v>25</v>
      </c>
      <c r="E141" s="41" t="s">
        <v>160</v>
      </c>
      <c r="F141" s="41" t="s">
        <v>27</v>
      </c>
      <c r="G141" s="41" t="s">
        <v>161</v>
      </c>
      <c r="H141" s="41" t="s">
        <v>53</v>
      </c>
      <c r="I141" s="41" t="s">
        <v>33</v>
      </c>
      <c r="J141" s="42">
        <v>209</v>
      </c>
      <c r="K141" s="42">
        <v>3</v>
      </c>
      <c r="L141" s="42">
        <v>69.67</v>
      </c>
      <c r="M141" s="43"/>
      <c r="N141" s="44" t="s">
        <v>31</v>
      </c>
      <c r="O141" s="42">
        <v>-24.67</v>
      </c>
      <c r="P141" s="45">
        <v>8</v>
      </c>
      <c r="Q141" s="45">
        <f aca="true" t="shared" si="3" ref="Q141:Q156">P141-K141</f>
        <v>5</v>
      </c>
      <c r="R141" s="45"/>
    </row>
    <row r="142" spans="1:18" ht="15">
      <c r="A142" s="41">
        <v>303250</v>
      </c>
      <c r="B142" s="41" t="s">
        <v>162</v>
      </c>
      <c r="C142" s="41" t="s">
        <v>24</v>
      </c>
      <c r="D142" s="41" t="s">
        <v>25</v>
      </c>
      <c r="E142" s="41" t="s">
        <v>160</v>
      </c>
      <c r="F142" s="41" t="s">
        <v>27</v>
      </c>
      <c r="G142" s="41" t="s">
        <v>161</v>
      </c>
      <c r="H142" s="41" t="s">
        <v>53</v>
      </c>
      <c r="I142" s="41" t="s">
        <v>44</v>
      </c>
      <c r="J142" s="42">
        <v>524</v>
      </c>
      <c r="K142" s="42">
        <v>26</v>
      </c>
      <c r="L142" s="42">
        <v>20.15</v>
      </c>
      <c r="M142" s="43"/>
      <c r="N142" s="44" t="s">
        <v>31</v>
      </c>
      <c r="O142" s="42">
        <v>24.85</v>
      </c>
      <c r="P142" s="45">
        <v>19</v>
      </c>
      <c r="Q142" s="45"/>
      <c r="R142" s="45">
        <f>K142-P142</f>
        <v>7</v>
      </c>
    </row>
    <row r="143" spans="1:18" ht="15">
      <c r="A143" s="41">
        <v>303263</v>
      </c>
      <c r="B143" s="41" t="s">
        <v>163</v>
      </c>
      <c r="C143" s="41" t="s">
        <v>24</v>
      </c>
      <c r="D143" s="41" t="s">
        <v>25</v>
      </c>
      <c r="E143" s="41" t="s">
        <v>160</v>
      </c>
      <c r="F143" s="41" t="s">
        <v>27</v>
      </c>
      <c r="G143" s="41" t="s">
        <v>161</v>
      </c>
      <c r="H143" s="41" t="s">
        <v>53</v>
      </c>
      <c r="I143" s="41" t="s">
        <v>30</v>
      </c>
      <c r="J143" s="42">
        <v>634</v>
      </c>
      <c r="K143" s="42">
        <v>72</v>
      </c>
      <c r="L143" s="42">
        <v>8.81</v>
      </c>
      <c r="M143" s="43"/>
      <c r="N143" s="44" t="s">
        <v>31</v>
      </c>
      <c r="O143" s="42">
        <v>36.19</v>
      </c>
      <c r="P143" s="45">
        <v>24</v>
      </c>
      <c r="Q143" s="45"/>
      <c r="R143" s="45">
        <f>K143-P143</f>
        <v>48</v>
      </c>
    </row>
    <row r="144" spans="1:18" ht="15">
      <c r="A144" s="41">
        <v>312936</v>
      </c>
      <c r="B144" s="41" t="s">
        <v>164</v>
      </c>
      <c r="C144" s="41" t="s">
        <v>24</v>
      </c>
      <c r="D144" s="41" t="s">
        <v>25</v>
      </c>
      <c r="E144" s="41" t="s">
        <v>160</v>
      </c>
      <c r="F144" s="41" t="s">
        <v>27</v>
      </c>
      <c r="G144" s="41" t="s">
        <v>161</v>
      </c>
      <c r="H144" s="41" t="s">
        <v>53</v>
      </c>
      <c r="I144" s="41" t="s">
        <v>33</v>
      </c>
      <c r="J144" s="42">
        <v>396</v>
      </c>
      <c r="K144" s="42">
        <v>0</v>
      </c>
      <c r="L144" s="42">
        <v>0</v>
      </c>
      <c r="M144" s="43"/>
      <c r="N144" s="44" t="s">
        <v>31</v>
      </c>
      <c r="O144" s="46"/>
      <c r="P144" s="45">
        <v>15</v>
      </c>
      <c r="Q144" s="45">
        <f t="shared" si="3"/>
        <v>15</v>
      </c>
      <c r="R144" s="45"/>
    </row>
    <row r="145" spans="1:18" ht="15">
      <c r="A145" s="41">
        <v>312912</v>
      </c>
      <c r="B145" s="41" t="s">
        <v>165</v>
      </c>
      <c r="C145" s="41" t="s">
        <v>24</v>
      </c>
      <c r="D145" s="41" t="s">
        <v>25</v>
      </c>
      <c r="E145" s="41" t="s">
        <v>160</v>
      </c>
      <c r="F145" s="41" t="s">
        <v>27</v>
      </c>
      <c r="G145" s="41" t="s">
        <v>161</v>
      </c>
      <c r="H145" s="41" t="s">
        <v>53</v>
      </c>
      <c r="I145" s="41" t="s">
        <v>33</v>
      </c>
      <c r="J145" s="42">
        <v>125</v>
      </c>
      <c r="K145" s="42">
        <v>0</v>
      </c>
      <c r="L145" s="42">
        <v>0</v>
      </c>
      <c r="M145" s="43"/>
      <c r="N145" s="44" t="s">
        <v>31</v>
      </c>
      <c r="O145" s="46"/>
      <c r="P145" s="45">
        <v>5</v>
      </c>
      <c r="Q145" s="45">
        <f t="shared" si="3"/>
        <v>5</v>
      </c>
      <c r="R145" s="45"/>
    </row>
    <row r="146" spans="1:18" ht="15">
      <c r="A146" s="41"/>
      <c r="B146" s="41"/>
      <c r="C146" s="41"/>
      <c r="D146" s="41"/>
      <c r="E146" s="41"/>
      <c r="F146" s="41"/>
      <c r="G146" s="41"/>
      <c r="H146" s="41"/>
      <c r="I146" s="41"/>
      <c r="J146" s="47">
        <v>1888</v>
      </c>
      <c r="K146" s="47">
        <v>101</v>
      </c>
      <c r="L146" s="47">
        <v>18.69</v>
      </c>
      <c r="M146" s="58"/>
      <c r="N146" s="44" t="s">
        <v>166</v>
      </c>
      <c r="O146" s="46"/>
      <c r="P146" s="45">
        <v>70</v>
      </c>
      <c r="Q146" s="45"/>
      <c r="R146" s="45">
        <f>K146-P146</f>
        <v>31</v>
      </c>
    </row>
    <row r="147" spans="1:18" ht="15">
      <c r="A147" s="41">
        <v>303205</v>
      </c>
      <c r="B147" s="41" t="s">
        <v>167</v>
      </c>
      <c r="C147" s="41" t="s">
        <v>24</v>
      </c>
      <c r="D147" s="41" t="s">
        <v>25</v>
      </c>
      <c r="E147" s="41" t="s">
        <v>160</v>
      </c>
      <c r="F147" s="41" t="s">
        <v>27</v>
      </c>
      <c r="G147" s="41" t="s">
        <v>168</v>
      </c>
      <c r="H147" s="41" t="s">
        <v>53</v>
      </c>
      <c r="I147" s="41" t="s">
        <v>30</v>
      </c>
      <c r="J147" s="42">
        <v>249</v>
      </c>
      <c r="K147" s="42">
        <v>19</v>
      </c>
      <c r="L147" s="42">
        <v>13.11</v>
      </c>
      <c r="M147" s="43"/>
      <c r="N147" s="44" t="s">
        <v>31</v>
      </c>
      <c r="O147" s="42">
        <v>31.89</v>
      </c>
      <c r="P147" s="45">
        <v>9</v>
      </c>
      <c r="Q147" s="45"/>
      <c r="R147" s="45">
        <f>K147-P147</f>
        <v>10</v>
      </c>
    </row>
    <row r="148" spans="1:18" ht="15">
      <c r="A148" s="41">
        <v>303206</v>
      </c>
      <c r="B148" s="41" t="s">
        <v>169</v>
      </c>
      <c r="C148" s="41" t="s">
        <v>24</v>
      </c>
      <c r="D148" s="41" t="s">
        <v>25</v>
      </c>
      <c r="E148" s="41" t="s">
        <v>160</v>
      </c>
      <c r="F148" s="41" t="s">
        <v>27</v>
      </c>
      <c r="G148" s="41" t="s">
        <v>168</v>
      </c>
      <c r="H148" s="41" t="s">
        <v>53</v>
      </c>
      <c r="I148" s="41" t="s">
        <v>33</v>
      </c>
      <c r="J148" s="42">
        <v>71</v>
      </c>
      <c r="K148" s="42">
        <v>0</v>
      </c>
      <c r="L148" s="42">
        <v>0</v>
      </c>
      <c r="M148" s="43"/>
      <c r="N148" s="44" t="s">
        <v>31</v>
      </c>
      <c r="O148" s="46"/>
      <c r="P148" s="45">
        <v>3</v>
      </c>
      <c r="Q148" s="45">
        <f t="shared" si="3"/>
        <v>3</v>
      </c>
      <c r="R148" s="45"/>
    </row>
    <row r="149" spans="1:18" ht="15">
      <c r="A149" s="41">
        <v>312929</v>
      </c>
      <c r="B149" s="41" t="s">
        <v>170</v>
      </c>
      <c r="C149" s="41" t="s">
        <v>24</v>
      </c>
      <c r="D149" s="41" t="s">
        <v>25</v>
      </c>
      <c r="E149" s="41" t="s">
        <v>160</v>
      </c>
      <c r="F149" s="41" t="s">
        <v>27</v>
      </c>
      <c r="G149" s="41" t="s">
        <v>168</v>
      </c>
      <c r="H149" s="41" t="s">
        <v>53</v>
      </c>
      <c r="I149" s="41" t="s">
        <v>33</v>
      </c>
      <c r="J149" s="42">
        <v>432</v>
      </c>
      <c r="K149" s="42">
        <v>0</v>
      </c>
      <c r="L149" s="42">
        <v>0</v>
      </c>
      <c r="M149" s="43"/>
      <c r="N149" s="44" t="s">
        <v>31</v>
      </c>
      <c r="O149" s="46"/>
      <c r="P149" s="45">
        <v>16</v>
      </c>
      <c r="Q149" s="45">
        <f t="shared" si="3"/>
        <v>16</v>
      </c>
      <c r="R149" s="45"/>
    </row>
    <row r="150" spans="1:18" ht="15">
      <c r="A150" s="41">
        <v>312933</v>
      </c>
      <c r="B150" s="41" t="s">
        <v>171</v>
      </c>
      <c r="C150" s="41" t="s">
        <v>24</v>
      </c>
      <c r="D150" s="41" t="s">
        <v>25</v>
      </c>
      <c r="E150" s="41" t="s">
        <v>160</v>
      </c>
      <c r="F150" s="41" t="s">
        <v>27</v>
      </c>
      <c r="G150" s="41" t="s">
        <v>168</v>
      </c>
      <c r="H150" s="41" t="s">
        <v>53</v>
      </c>
      <c r="I150" s="41" t="s">
        <v>33</v>
      </c>
      <c r="J150" s="42">
        <v>144</v>
      </c>
      <c r="K150" s="42">
        <v>0</v>
      </c>
      <c r="L150" s="42">
        <v>0</v>
      </c>
      <c r="M150" s="43"/>
      <c r="N150" s="44" t="s">
        <v>31</v>
      </c>
      <c r="O150" s="46"/>
      <c r="P150" s="45">
        <v>5</v>
      </c>
      <c r="Q150" s="45">
        <f t="shared" si="3"/>
        <v>5</v>
      </c>
      <c r="R150" s="45"/>
    </row>
    <row r="151" spans="1:18" ht="15">
      <c r="A151" s="41">
        <v>312931</v>
      </c>
      <c r="B151" s="41" t="s">
        <v>172</v>
      </c>
      <c r="C151" s="41" t="s">
        <v>24</v>
      </c>
      <c r="D151" s="41" t="s">
        <v>25</v>
      </c>
      <c r="E151" s="41" t="s">
        <v>160</v>
      </c>
      <c r="F151" s="41" t="s">
        <v>27</v>
      </c>
      <c r="G151" s="41" t="s">
        <v>168</v>
      </c>
      <c r="H151" s="41" t="s">
        <v>53</v>
      </c>
      <c r="I151" s="41" t="s">
        <v>33</v>
      </c>
      <c r="J151" s="42">
        <v>126</v>
      </c>
      <c r="K151" s="42">
        <v>0</v>
      </c>
      <c r="L151" s="42">
        <v>0</v>
      </c>
      <c r="M151" s="43"/>
      <c r="N151" s="44" t="s">
        <v>31</v>
      </c>
      <c r="O151" s="46"/>
      <c r="P151" s="45">
        <v>5</v>
      </c>
      <c r="Q151" s="45">
        <f t="shared" si="3"/>
        <v>5</v>
      </c>
      <c r="R151" s="45"/>
    </row>
    <row r="152" spans="1:18" ht="15">
      <c r="A152" s="41">
        <v>303264</v>
      </c>
      <c r="B152" s="41" t="s">
        <v>173</v>
      </c>
      <c r="C152" s="41" t="s">
        <v>24</v>
      </c>
      <c r="D152" s="41" t="s">
        <v>25</v>
      </c>
      <c r="E152" s="41" t="s">
        <v>160</v>
      </c>
      <c r="F152" s="41" t="s">
        <v>27</v>
      </c>
      <c r="G152" s="41" t="s">
        <v>168</v>
      </c>
      <c r="H152" s="41" t="s">
        <v>53</v>
      </c>
      <c r="I152" s="41" t="s">
        <v>33</v>
      </c>
      <c r="J152" s="42">
        <v>394</v>
      </c>
      <c r="K152" s="42">
        <v>2</v>
      </c>
      <c r="L152" s="42">
        <v>197</v>
      </c>
      <c r="M152" s="43"/>
      <c r="N152" s="44" t="s">
        <v>31</v>
      </c>
      <c r="O152" s="42">
        <v>-152</v>
      </c>
      <c r="P152" s="45">
        <v>15</v>
      </c>
      <c r="Q152" s="45">
        <f t="shared" si="3"/>
        <v>13</v>
      </c>
      <c r="R152" s="45"/>
    </row>
    <row r="153" spans="1:18" ht="15">
      <c r="A153" s="41">
        <v>312934</v>
      </c>
      <c r="B153" s="41" t="s">
        <v>174</v>
      </c>
      <c r="C153" s="41" t="s">
        <v>24</v>
      </c>
      <c r="D153" s="41" t="s">
        <v>25</v>
      </c>
      <c r="E153" s="41" t="s">
        <v>160</v>
      </c>
      <c r="F153" s="41" t="s">
        <v>27</v>
      </c>
      <c r="G153" s="41" t="s">
        <v>168</v>
      </c>
      <c r="H153" s="41" t="s">
        <v>53</v>
      </c>
      <c r="I153" s="41" t="s">
        <v>33</v>
      </c>
      <c r="J153" s="42">
        <v>168</v>
      </c>
      <c r="K153" s="42">
        <v>0</v>
      </c>
      <c r="L153" s="42">
        <v>0</v>
      </c>
      <c r="M153" s="43"/>
      <c r="N153" s="44" t="s">
        <v>31</v>
      </c>
      <c r="O153" s="46"/>
      <c r="P153" s="45">
        <v>6</v>
      </c>
      <c r="Q153" s="45">
        <f t="shared" si="3"/>
        <v>6</v>
      </c>
      <c r="R153" s="45"/>
    </row>
    <row r="154" spans="1:18" ht="15">
      <c r="A154" s="41">
        <v>303265</v>
      </c>
      <c r="B154" s="41" t="s">
        <v>175</v>
      </c>
      <c r="C154" s="41" t="s">
        <v>24</v>
      </c>
      <c r="D154" s="41" t="s">
        <v>25</v>
      </c>
      <c r="E154" s="41" t="s">
        <v>160</v>
      </c>
      <c r="F154" s="41" t="s">
        <v>27</v>
      </c>
      <c r="G154" s="41" t="s">
        <v>168</v>
      </c>
      <c r="H154" s="41" t="s">
        <v>53</v>
      </c>
      <c r="I154" s="41" t="s">
        <v>33</v>
      </c>
      <c r="J154" s="53">
        <v>1233</v>
      </c>
      <c r="K154" s="42">
        <v>0</v>
      </c>
      <c r="L154" s="42">
        <v>0</v>
      </c>
      <c r="M154" s="43"/>
      <c r="N154" s="44" t="s">
        <v>31</v>
      </c>
      <c r="O154" s="46"/>
      <c r="P154" s="45">
        <v>46</v>
      </c>
      <c r="Q154" s="45">
        <f t="shared" si="3"/>
        <v>46</v>
      </c>
      <c r="R154" s="45"/>
    </row>
    <row r="155" spans="1:18" ht="15">
      <c r="A155" s="41">
        <v>312935</v>
      </c>
      <c r="B155" s="41" t="s">
        <v>176</v>
      </c>
      <c r="C155" s="41" t="s">
        <v>24</v>
      </c>
      <c r="D155" s="41" t="s">
        <v>25</v>
      </c>
      <c r="E155" s="41" t="s">
        <v>160</v>
      </c>
      <c r="F155" s="41" t="s">
        <v>27</v>
      </c>
      <c r="G155" s="41" t="s">
        <v>168</v>
      </c>
      <c r="H155" s="41" t="s">
        <v>53</v>
      </c>
      <c r="I155" s="41" t="s">
        <v>33</v>
      </c>
      <c r="J155" s="42">
        <v>79</v>
      </c>
      <c r="K155" s="42">
        <v>0</v>
      </c>
      <c r="L155" s="42">
        <v>0</v>
      </c>
      <c r="M155" s="43"/>
      <c r="N155" s="44" t="s">
        <v>31</v>
      </c>
      <c r="O155" s="46"/>
      <c r="P155" s="45">
        <v>3</v>
      </c>
      <c r="Q155" s="45">
        <f t="shared" si="3"/>
        <v>3</v>
      </c>
      <c r="R155" s="45"/>
    </row>
    <row r="156" spans="1:18" ht="15">
      <c r="A156" s="41">
        <v>312930</v>
      </c>
      <c r="B156" s="41" t="s">
        <v>177</v>
      </c>
      <c r="C156" s="41" t="s">
        <v>24</v>
      </c>
      <c r="D156" s="41" t="s">
        <v>25</v>
      </c>
      <c r="E156" s="41" t="s">
        <v>160</v>
      </c>
      <c r="F156" s="41" t="s">
        <v>27</v>
      </c>
      <c r="G156" s="41" t="s">
        <v>168</v>
      </c>
      <c r="H156" s="41" t="s">
        <v>53</v>
      </c>
      <c r="I156" s="41" t="s">
        <v>33</v>
      </c>
      <c r="J156" s="42">
        <v>57</v>
      </c>
      <c r="K156" s="42">
        <v>0</v>
      </c>
      <c r="L156" s="42">
        <v>0</v>
      </c>
      <c r="M156" s="43"/>
      <c r="N156" s="44" t="s">
        <v>31</v>
      </c>
      <c r="O156" s="46"/>
      <c r="P156" s="45">
        <v>2</v>
      </c>
      <c r="Q156" s="45">
        <f t="shared" si="3"/>
        <v>2</v>
      </c>
      <c r="R156" s="45"/>
    </row>
    <row r="157" spans="1:18" ht="15">
      <c r="A157" s="113"/>
      <c r="B157" s="113"/>
      <c r="C157" s="113"/>
      <c r="D157" s="113"/>
      <c r="E157" s="113"/>
      <c r="F157" s="113"/>
      <c r="G157" s="113"/>
      <c r="H157" s="113"/>
      <c r="I157" s="47" t="s">
        <v>178</v>
      </c>
      <c r="J157" s="48">
        <v>2953</v>
      </c>
      <c r="K157" s="48">
        <v>21</v>
      </c>
      <c r="L157" s="59">
        <v>140.62</v>
      </c>
      <c r="M157" s="54"/>
      <c r="N157" s="44" t="s">
        <v>57</v>
      </c>
      <c r="O157" s="49"/>
      <c r="P157" s="51">
        <f>SUM(P141:P156)</f>
        <v>251</v>
      </c>
      <c r="Q157" s="51">
        <f>SUM(Q141:Q156)</f>
        <v>124</v>
      </c>
      <c r="R157" s="51">
        <f>SUM(R141:R156)</f>
        <v>96</v>
      </c>
    </row>
    <row r="158" spans="1:18" ht="15">
      <c r="A158" s="113"/>
      <c r="B158" s="113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52"/>
      <c r="Q158" s="52"/>
      <c r="R158" s="52"/>
    </row>
    <row r="159" spans="1:18" ht="15">
      <c r="A159" s="114" t="s">
        <v>21</v>
      </c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52"/>
      <c r="Q159" s="52"/>
      <c r="R159" s="52"/>
    </row>
    <row r="160" spans="1:18" ht="15">
      <c r="A160" s="114" t="s">
        <v>179</v>
      </c>
      <c r="B160" s="114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52"/>
      <c r="Q160" s="52"/>
      <c r="R160" s="52"/>
    </row>
    <row r="161" spans="1:18" ht="15">
      <c r="A161" s="41">
        <v>312937</v>
      </c>
      <c r="B161" s="41" t="s">
        <v>180</v>
      </c>
      <c r="C161" s="41" t="s">
        <v>24</v>
      </c>
      <c r="D161" s="41" t="s">
        <v>25</v>
      </c>
      <c r="E161" s="41" t="s">
        <v>181</v>
      </c>
      <c r="F161" s="41" t="s">
        <v>27</v>
      </c>
      <c r="G161" s="41" t="s">
        <v>182</v>
      </c>
      <c r="H161" s="41" t="s">
        <v>53</v>
      </c>
      <c r="I161" s="41" t="s">
        <v>33</v>
      </c>
      <c r="J161" s="42">
        <v>222</v>
      </c>
      <c r="K161" s="42">
        <v>0</v>
      </c>
      <c r="L161" s="42">
        <v>0</v>
      </c>
      <c r="M161" s="43"/>
      <c r="N161" s="44" t="s">
        <v>31</v>
      </c>
      <c r="O161" s="46"/>
      <c r="P161" s="45">
        <v>8</v>
      </c>
      <c r="Q161" s="45">
        <f aca="true" t="shared" si="4" ref="Q161:Q176">P161-K161</f>
        <v>8</v>
      </c>
      <c r="R161" s="45"/>
    </row>
    <row r="162" spans="1:18" ht="15">
      <c r="A162" s="41">
        <v>312940</v>
      </c>
      <c r="B162" s="41" t="s">
        <v>183</v>
      </c>
      <c r="C162" s="41" t="s">
        <v>24</v>
      </c>
      <c r="D162" s="41" t="s">
        <v>25</v>
      </c>
      <c r="E162" s="41" t="s">
        <v>181</v>
      </c>
      <c r="F162" s="41" t="s">
        <v>27</v>
      </c>
      <c r="G162" s="41" t="s">
        <v>182</v>
      </c>
      <c r="H162" s="41" t="s">
        <v>53</v>
      </c>
      <c r="I162" s="41" t="s">
        <v>33</v>
      </c>
      <c r="J162" s="42">
        <v>168</v>
      </c>
      <c r="K162" s="42">
        <v>0</v>
      </c>
      <c r="L162" s="42">
        <v>0</v>
      </c>
      <c r="M162" s="43"/>
      <c r="N162" s="44" t="s">
        <v>31</v>
      </c>
      <c r="O162" s="46"/>
      <c r="P162" s="45">
        <v>6</v>
      </c>
      <c r="Q162" s="45">
        <f t="shared" si="4"/>
        <v>6</v>
      </c>
      <c r="R162" s="45"/>
    </row>
    <row r="163" spans="1:18" ht="15">
      <c r="A163" s="41">
        <v>312941</v>
      </c>
      <c r="B163" s="41" t="s">
        <v>184</v>
      </c>
      <c r="C163" s="41" t="s">
        <v>24</v>
      </c>
      <c r="D163" s="41" t="s">
        <v>25</v>
      </c>
      <c r="E163" s="41" t="s">
        <v>181</v>
      </c>
      <c r="F163" s="41" t="s">
        <v>27</v>
      </c>
      <c r="G163" s="41" t="s">
        <v>182</v>
      </c>
      <c r="H163" s="41" t="s">
        <v>53</v>
      </c>
      <c r="I163" s="41" t="s">
        <v>33</v>
      </c>
      <c r="J163" s="42">
        <v>262</v>
      </c>
      <c r="K163" s="42">
        <v>0</v>
      </c>
      <c r="L163" s="42">
        <v>0</v>
      </c>
      <c r="M163" s="43"/>
      <c r="N163" s="44" t="s">
        <v>31</v>
      </c>
      <c r="O163" s="46"/>
      <c r="P163" s="45">
        <v>10</v>
      </c>
      <c r="Q163" s="45">
        <f t="shared" si="4"/>
        <v>10</v>
      </c>
      <c r="R163" s="45"/>
    </row>
    <row r="164" spans="1:18" ht="15">
      <c r="A164" s="41">
        <v>303253</v>
      </c>
      <c r="B164" s="41" t="s">
        <v>185</v>
      </c>
      <c r="C164" s="41" t="s">
        <v>24</v>
      </c>
      <c r="D164" s="41" t="s">
        <v>25</v>
      </c>
      <c r="E164" s="41" t="s">
        <v>181</v>
      </c>
      <c r="F164" s="41" t="s">
        <v>27</v>
      </c>
      <c r="G164" s="41" t="s">
        <v>182</v>
      </c>
      <c r="H164" s="41" t="s">
        <v>53</v>
      </c>
      <c r="I164" s="41" t="s">
        <v>33</v>
      </c>
      <c r="J164" s="42">
        <v>516</v>
      </c>
      <c r="K164" s="42">
        <v>0</v>
      </c>
      <c r="L164" s="42">
        <v>0</v>
      </c>
      <c r="M164" s="43"/>
      <c r="N164" s="44" t="s">
        <v>31</v>
      </c>
      <c r="O164" s="46"/>
      <c r="P164" s="45">
        <v>19</v>
      </c>
      <c r="Q164" s="45">
        <f t="shared" si="4"/>
        <v>19</v>
      </c>
      <c r="R164" s="45"/>
    </row>
    <row r="165" spans="1:18" ht="15">
      <c r="A165" s="41">
        <v>303252</v>
      </c>
      <c r="B165" s="41" t="s">
        <v>186</v>
      </c>
      <c r="C165" s="41" t="s">
        <v>24</v>
      </c>
      <c r="D165" s="41" t="s">
        <v>25</v>
      </c>
      <c r="E165" s="41" t="s">
        <v>181</v>
      </c>
      <c r="F165" s="41" t="s">
        <v>27</v>
      </c>
      <c r="G165" s="41" t="s">
        <v>182</v>
      </c>
      <c r="H165" s="41" t="s">
        <v>53</v>
      </c>
      <c r="I165" s="41" t="s">
        <v>30</v>
      </c>
      <c r="J165" s="42">
        <v>687</v>
      </c>
      <c r="K165" s="42">
        <v>42</v>
      </c>
      <c r="L165" s="42">
        <v>16.36</v>
      </c>
      <c r="M165" s="43"/>
      <c r="N165" s="44" t="s">
        <v>31</v>
      </c>
      <c r="O165" s="42">
        <v>28.64</v>
      </c>
      <c r="P165" s="45">
        <v>25</v>
      </c>
      <c r="Q165" s="45"/>
      <c r="R165" s="45">
        <f>K165-P165</f>
        <v>17</v>
      </c>
    </row>
    <row r="166" spans="1:18" ht="15">
      <c r="A166" s="41">
        <v>312914</v>
      </c>
      <c r="B166" s="41" t="s">
        <v>187</v>
      </c>
      <c r="C166" s="41" t="s">
        <v>24</v>
      </c>
      <c r="D166" s="41" t="s">
        <v>25</v>
      </c>
      <c r="E166" s="41" t="s">
        <v>181</v>
      </c>
      <c r="F166" s="41" t="s">
        <v>27</v>
      </c>
      <c r="G166" s="41" t="s">
        <v>182</v>
      </c>
      <c r="H166" s="41" t="s">
        <v>53</v>
      </c>
      <c r="I166" s="41" t="s">
        <v>33</v>
      </c>
      <c r="J166" s="42">
        <v>149</v>
      </c>
      <c r="K166" s="42">
        <v>0</v>
      </c>
      <c r="L166" s="42">
        <v>0</v>
      </c>
      <c r="M166" s="43"/>
      <c r="N166" s="44" t="s">
        <v>31</v>
      </c>
      <c r="O166" s="46"/>
      <c r="P166" s="45">
        <v>6</v>
      </c>
      <c r="Q166" s="45">
        <f t="shared" si="4"/>
        <v>6</v>
      </c>
      <c r="R166" s="45"/>
    </row>
    <row r="167" spans="1:18" ht="15">
      <c r="A167" s="41">
        <v>312970</v>
      </c>
      <c r="B167" s="41" t="s">
        <v>188</v>
      </c>
      <c r="C167" s="41" t="s">
        <v>24</v>
      </c>
      <c r="D167" s="41" t="s">
        <v>25</v>
      </c>
      <c r="E167" s="41" t="s">
        <v>181</v>
      </c>
      <c r="F167" s="41" t="s">
        <v>27</v>
      </c>
      <c r="G167" s="41" t="s">
        <v>182</v>
      </c>
      <c r="H167" s="41" t="s">
        <v>53</v>
      </c>
      <c r="I167" s="41" t="s">
        <v>33</v>
      </c>
      <c r="J167" s="42">
        <v>75</v>
      </c>
      <c r="K167" s="42">
        <v>0</v>
      </c>
      <c r="L167" s="42">
        <v>0</v>
      </c>
      <c r="M167" s="43"/>
      <c r="N167" s="44" t="s">
        <v>31</v>
      </c>
      <c r="O167" s="46"/>
      <c r="P167" s="45">
        <v>3</v>
      </c>
      <c r="Q167" s="45">
        <f t="shared" si="4"/>
        <v>3</v>
      </c>
      <c r="R167" s="45"/>
    </row>
    <row r="168" spans="1:18" ht="15">
      <c r="A168" s="41"/>
      <c r="B168" s="41"/>
      <c r="C168" s="41"/>
      <c r="D168" s="41"/>
      <c r="E168" s="41"/>
      <c r="F168" s="41"/>
      <c r="G168" s="41"/>
      <c r="H168" s="41"/>
      <c r="I168" s="41"/>
      <c r="J168" s="47">
        <v>2079</v>
      </c>
      <c r="K168" s="47">
        <v>42</v>
      </c>
      <c r="L168" s="47">
        <v>49.5</v>
      </c>
      <c r="M168" s="54"/>
      <c r="N168" s="44" t="s">
        <v>57</v>
      </c>
      <c r="O168" s="46"/>
      <c r="P168" s="45">
        <v>77</v>
      </c>
      <c r="Q168" s="45">
        <f t="shared" si="4"/>
        <v>35</v>
      </c>
      <c r="R168" s="45"/>
    </row>
    <row r="169" spans="1:18" ht="15">
      <c r="A169" s="41">
        <v>303268</v>
      </c>
      <c r="B169" s="41" t="s">
        <v>189</v>
      </c>
      <c r="C169" s="41" t="s">
        <v>24</v>
      </c>
      <c r="D169" s="41" t="s">
        <v>25</v>
      </c>
      <c r="E169" s="41" t="s">
        <v>181</v>
      </c>
      <c r="F169" s="41" t="s">
        <v>27</v>
      </c>
      <c r="G169" s="41" t="s">
        <v>190</v>
      </c>
      <c r="H169" s="41" t="s">
        <v>53</v>
      </c>
      <c r="I169" s="41" t="s">
        <v>30</v>
      </c>
      <c r="J169" s="53">
        <v>1322</v>
      </c>
      <c r="K169" s="42">
        <v>100</v>
      </c>
      <c r="L169" s="42">
        <v>13.22</v>
      </c>
      <c r="M169" s="43"/>
      <c r="N169" s="44" t="s">
        <v>31</v>
      </c>
      <c r="O169" s="42">
        <v>31.78</v>
      </c>
      <c r="P169" s="45">
        <v>49</v>
      </c>
      <c r="Q169" s="45"/>
      <c r="R169" s="45">
        <f>K169-P169</f>
        <v>51</v>
      </c>
    </row>
    <row r="170" spans="1:18" ht="15">
      <c r="A170" s="41">
        <v>312913</v>
      </c>
      <c r="B170" s="41" t="s">
        <v>191</v>
      </c>
      <c r="C170" s="41" t="s">
        <v>24</v>
      </c>
      <c r="D170" s="41" t="s">
        <v>25</v>
      </c>
      <c r="E170" s="41" t="s">
        <v>181</v>
      </c>
      <c r="F170" s="41" t="s">
        <v>27</v>
      </c>
      <c r="G170" s="41" t="s">
        <v>190</v>
      </c>
      <c r="H170" s="41" t="s">
        <v>53</v>
      </c>
      <c r="I170" s="41" t="s">
        <v>33</v>
      </c>
      <c r="J170" s="42">
        <v>288</v>
      </c>
      <c r="K170" s="42">
        <v>0</v>
      </c>
      <c r="L170" s="42">
        <v>0</v>
      </c>
      <c r="M170" s="43"/>
      <c r="N170" s="44" t="s">
        <v>31</v>
      </c>
      <c r="O170" s="46"/>
      <c r="P170" s="45">
        <v>11</v>
      </c>
      <c r="Q170" s="45">
        <f t="shared" si="4"/>
        <v>11</v>
      </c>
      <c r="R170" s="45"/>
    </row>
    <row r="171" spans="1:18" ht="15">
      <c r="A171" s="41">
        <v>303269</v>
      </c>
      <c r="B171" s="41" t="s">
        <v>192</v>
      </c>
      <c r="C171" s="41" t="s">
        <v>24</v>
      </c>
      <c r="D171" s="41" t="s">
        <v>25</v>
      </c>
      <c r="E171" s="41" t="s">
        <v>181</v>
      </c>
      <c r="F171" s="41" t="s">
        <v>27</v>
      </c>
      <c r="G171" s="41" t="s">
        <v>190</v>
      </c>
      <c r="H171" s="41" t="s">
        <v>53</v>
      </c>
      <c r="I171" s="41" t="s">
        <v>33</v>
      </c>
      <c r="J171" s="42">
        <v>149</v>
      </c>
      <c r="K171" s="42">
        <v>0</v>
      </c>
      <c r="L171" s="42">
        <v>0</v>
      </c>
      <c r="M171" s="43"/>
      <c r="N171" s="44" t="s">
        <v>31</v>
      </c>
      <c r="O171" s="46"/>
      <c r="P171" s="45">
        <v>6</v>
      </c>
      <c r="Q171" s="45">
        <f t="shared" si="4"/>
        <v>6</v>
      </c>
      <c r="R171" s="45"/>
    </row>
    <row r="172" spans="1:18" ht="15">
      <c r="A172" s="41">
        <v>312969</v>
      </c>
      <c r="B172" s="41" t="s">
        <v>193</v>
      </c>
      <c r="C172" s="41" t="s">
        <v>24</v>
      </c>
      <c r="D172" s="41" t="s">
        <v>25</v>
      </c>
      <c r="E172" s="41" t="s">
        <v>181</v>
      </c>
      <c r="F172" s="41" t="s">
        <v>27</v>
      </c>
      <c r="G172" s="41" t="s">
        <v>190</v>
      </c>
      <c r="H172" s="41" t="s">
        <v>53</v>
      </c>
      <c r="I172" s="41" t="s">
        <v>33</v>
      </c>
      <c r="J172" s="42">
        <v>83</v>
      </c>
      <c r="K172" s="42">
        <v>0</v>
      </c>
      <c r="L172" s="42">
        <v>0</v>
      </c>
      <c r="M172" s="43"/>
      <c r="N172" s="44" t="s">
        <v>31</v>
      </c>
      <c r="O172" s="46"/>
      <c r="P172" s="45">
        <v>3</v>
      </c>
      <c r="Q172" s="45">
        <f t="shared" si="4"/>
        <v>3</v>
      </c>
      <c r="R172" s="45"/>
    </row>
    <row r="173" spans="1:18" ht="15">
      <c r="A173" s="41">
        <v>312939</v>
      </c>
      <c r="B173" s="41" t="s">
        <v>194</v>
      </c>
      <c r="C173" s="41" t="s">
        <v>24</v>
      </c>
      <c r="D173" s="41" t="s">
        <v>25</v>
      </c>
      <c r="E173" s="41" t="s">
        <v>181</v>
      </c>
      <c r="F173" s="41" t="s">
        <v>27</v>
      </c>
      <c r="G173" s="41" t="s">
        <v>190</v>
      </c>
      <c r="H173" s="41" t="s">
        <v>53</v>
      </c>
      <c r="I173" s="41" t="s">
        <v>33</v>
      </c>
      <c r="J173" s="42">
        <v>110</v>
      </c>
      <c r="K173" s="42">
        <v>0</v>
      </c>
      <c r="L173" s="42">
        <v>0</v>
      </c>
      <c r="M173" s="43"/>
      <c r="N173" s="44" t="s">
        <v>31</v>
      </c>
      <c r="O173" s="46"/>
      <c r="P173" s="45">
        <v>4</v>
      </c>
      <c r="Q173" s="45">
        <f t="shared" si="4"/>
        <v>4</v>
      </c>
      <c r="R173" s="45"/>
    </row>
    <row r="174" spans="1:18" ht="15">
      <c r="A174" s="41">
        <v>312938</v>
      </c>
      <c r="B174" s="41" t="s">
        <v>195</v>
      </c>
      <c r="C174" s="41" t="s">
        <v>24</v>
      </c>
      <c r="D174" s="41" t="s">
        <v>25</v>
      </c>
      <c r="E174" s="41" t="s">
        <v>181</v>
      </c>
      <c r="F174" s="41" t="s">
        <v>27</v>
      </c>
      <c r="G174" s="41" t="s">
        <v>190</v>
      </c>
      <c r="H174" s="41" t="s">
        <v>53</v>
      </c>
      <c r="I174" s="41" t="s">
        <v>33</v>
      </c>
      <c r="J174" s="42">
        <v>116</v>
      </c>
      <c r="K174" s="42">
        <v>0</v>
      </c>
      <c r="L174" s="42">
        <v>0</v>
      </c>
      <c r="M174" s="43"/>
      <c r="N174" s="44" t="s">
        <v>31</v>
      </c>
      <c r="O174" s="46"/>
      <c r="P174" s="45">
        <v>4</v>
      </c>
      <c r="Q174" s="45">
        <f t="shared" si="4"/>
        <v>4</v>
      </c>
      <c r="R174" s="45"/>
    </row>
    <row r="175" spans="1:18" ht="15">
      <c r="A175" s="41">
        <v>312968</v>
      </c>
      <c r="B175" s="41" t="s">
        <v>196</v>
      </c>
      <c r="C175" s="41" t="s">
        <v>24</v>
      </c>
      <c r="D175" s="41" t="s">
        <v>25</v>
      </c>
      <c r="E175" s="41" t="s">
        <v>181</v>
      </c>
      <c r="F175" s="41" t="s">
        <v>27</v>
      </c>
      <c r="G175" s="41" t="s">
        <v>190</v>
      </c>
      <c r="H175" s="41" t="s">
        <v>53</v>
      </c>
      <c r="I175" s="41" t="s">
        <v>33</v>
      </c>
      <c r="J175" s="42">
        <v>61</v>
      </c>
      <c r="K175" s="42">
        <v>0</v>
      </c>
      <c r="L175" s="42">
        <v>0</v>
      </c>
      <c r="M175" s="43"/>
      <c r="N175" s="44" t="s">
        <v>31</v>
      </c>
      <c r="O175" s="46"/>
      <c r="P175" s="45">
        <v>2</v>
      </c>
      <c r="Q175" s="45">
        <f t="shared" si="4"/>
        <v>2</v>
      </c>
      <c r="R175" s="45"/>
    </row>
    <row r="176" spans="1:18" ht="15">
      <c r="A176" s="41">
        <v>312942</v>
      </c>
      <c r="B176" s="41" t="s">
        <v>197</v>
      </c>
      <c r="C176" s="41" t="s">
        <v>24</v>
      </c>
      <c r="D176" s="41" t="s">
        <v>25</v>
      </c>
      <c r="E176" s="41" t="s">
        <v>181</v>
      </c>
      <c r="F176" s="41" t="s">
        <v>27</v>
      </c>
      <c r="G176" s="41" t="s">
        <v>190</v>
      </c>
      <c r="H176" s="41" t="s">
        <v>53</v>
      </c>
      <c r="I176" s="41" t="s">
        <v>33</v>
      </c>
      <c r="J176" s="42">
        <v>777</v>
      </c>
      <c r="K176" s="42">
        <v>0</v>
      </c>
      <c r="L176" s="42">
        <v>0</v>
      </c>
      <c r="M176" s="43"/>
      <c r="N176" s="44" t="s">
        <v>31</v>
      </c>
      <c r="O176" s="46"/>
      <c r="P176" s="45">
        <v>29</v>
      </c>
      <c r="Q176" s="45">
        <f t="shared" si="4"/>
        <v>29</v>
      </c>
      <c r="R176" s="45"/>
    </row>
    <row r="177" spans="1:18" ht="15">
      <c r="A177" s="113"/>
      <c r="B177" s="113"/>
      <c r="C177" s="113"/>
      <c r="D177" s="113"/>
      <c r="E177" s="113"/>
      <c r="F177" s="113"/>
      <c r="G177" s="113"/>
      <c r="H177" s="113"/>
      <c r="I177" s="47" t="s">
        <v>178</v>
      </c>
      <c r="J177" s="48">
        <v>2906</v>
      </c>
      <c r="K177" s="48">
        <v>100</v>
      </c>
      <c r="L177" s="59">
        <v>29.06</v>
      </c>
      <c r="M177" s="55"/>
      <c r="N177" s="44" t="s">
        <v>94</v>
      </c>
      <c r="O177" s="49"/>
      <c r="P177" s="51">
        <f>SUM(P161:P176)</f>
        <v>262</v>
      </c>
      <c r="Q177" s="51">
        <f>SUM(Q161:Q176)</f>
        <v>146</v>
      </c>
      <c r="R177" s="51">
        <f>SUM(R161:R176)</f>
        <v>68</v>
      </c>
    </row>
    <row r="178" spans="1:18" ht="15">
      <c r="A178" s="113"/>
      <c r="B178" s="11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52"/>
      <c r="Q178" s="52"/>
      <c r="R178" s="52"/>
    </row>
    <row r="179" spans="1:18" ht="15">
      <c r="A179" s="114" t="s">
        <v>21</v>
      </c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52"/>
      <c r="Q179" s="52"/>
      <c r="R179" s="52"/>
    </row>
    <row r="180" spans="1:18" ht="15">
      <c r="A180" s="114" t="s">
        <v>198</v>
      </c>
      <c r="B180" s="114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52"/>
      <c r="Q180" s="52"/>
      <c r="R180" s="52"/>
    </row>
    <row r="181" spans="1:18" ht="15">
      <c r="A181" s="41">
        <v>303271</v>
      </c>
      <c r="B181" s="41" t="s">
        <v>199</v>
      </c>
      <c r="C181" s="41" t="s">
        <v>24</v>
      </c>
      <c r="D181" s="41" t="s">
        <v>25</v>
      </c>
      <c r="E181" s="41" t="s">
        <v>200</v>
      </c>
      <c r="F181" s="41" t="s">
        <v>27</v>
      </c>
      <c r="G181" s="41" t="s">
        <v>98</v>
      </c>
      <c r="H181" s="41" t="s">
        <v>29</v>
      </c>
      <c r="I181" s="41" t="s">
        <v>33</v>
      </c>
      <c r="J181" s="42">
        <v>284</v>
      </c>
      <c r="K181" s="42">
        <v>1</v>
      </c>
      <c r="L181" s="42">
        <v>284</v>
      </c>
      <c r="M181" s="43"/>
      <c r="N181" s="44" t="s">
        <v>31</v>
      </c>
      <c r="O181" s="42">
        <v>-239</v>
      </c>
      <c r="P181" s="45">
        <v>11</v>
      </c>
      <c r="Q181" s="45">
        <f aca="true" t="shared" si="5" ref="Q181:Q191">P181-K181</f>
        <v>10</v>
      </c>
      <c r="R181" s="45"/>
    </row>
    <row r="182" spans="1:18" ht="15">
      <c r="A182" s="41">
        <v>303270</v>
      </c>
      <c r="B182" s="41" t="s">
        <v>201</v>
      </c>
      <c r="C182" s="41" t="s">
        <v>24</v>
      </c>
      <c r="D182" s="41" t="s">
        <v>25</v>
      </c>
      <c r="E182" s="41" t="s">
        <v>200</v>
      </c>
      <c r="F182" s="41" t="s">
        <v>27</v>
      </c>
      <c r="G182" s="41" t="s">
        <v>98</v>
      </c>
      <c r="H182" s="41" t="s">
        <v>29</v>
      </c>
      <c r="I182" s="41" t="s">
        <v>30</v>
      </c>
      <c r="J182" s="53">
        <v>1051</v>
      </c>
      <c r="K182" s="42">
        <v>71</v>
      </c>
      <c r="L182" s="42">
        <v>14.8</v>
      </c>
      <c r="M182" s="43"/>
      <c r="N182" s="44" t="s">
        <v>31</v>
      </c>
      <c r="O182" s="42">
        <v>30.2</v>
      </c>
      <c r="P182" s="45">
        <v>39</v>
      </c>
      <c r="Q182" s="45"/>
      <c r="R182" s="45">
        <f>K182-P182</f>
        <v>32</v>
      </c>
    </row>
    <row r="183" spans="1:18" ht="15">
      <c r="A183" s="41">
        <v>312943</v>
      </c>
      <c r="B183" s="41" t="s">
        <v>202</v>
      </c>
      <c r="C183" s="41" t="s">
        <v>24</v>
      </c>
      <c r="D183" s="41" t="s">
        <v>25</v>
      </c>
      <c r="E183" s="41" t="s">
        <v>200</v>
      </c>
      <c r="F183" s="41" t="s">
        <v>27</v>
      </c>
      <c r="G183" s="41" t="s">
        <v>98</v>
      </c>
      <c r="H183" s="41" t="s">
        <v>29</v>
      </c>
      <c r="I183" s="41" t="s">
        <v>33</v>
      </c>
      <c r="J183" s="42">
        <v>268</v>
      </c>
      <c r="K183" s="42">
        <v>0</v>
      </c>
      <c r="L183" s="42">
        <v>0</v>
      </c>
      <c r="M183" s="43"/>
      <c r="N183" s="44" t="s">
        <v>31</v>
      </c>
      <c r="O183" s="46"/>
      <c r="P183" s="45">
        <v>10</v>
      </c>
      <c r="Q183" s="45">
        <f t="shared" si="5"/>
        <v>10</v>
      </c>
      <c r="R183" s="45"/>
    </row>
    <row r="184" spans="1:18" ht="15">
      <c r="A184" s="41">
        <v>312907</v>
      </c>
      <c r="B184" s="41" t="s">
        <v>203</v>
      </c>
      <c r="C184" s="41" t="s">
        <v>24</v>
      </c>
      <c r="D184" s="41" t="s">
        <v>25</v>
      </c>
      <c r="E184" s="41" t="s">
        <v>200</v>
      </c>
      <c r="F184" s="41" t="s">
        <v>27</v>
      </c>
      <c r="G184" s="41" t="s">
        <v>98</v>
      </c>
      <c r="H184" s="41" t="s">
        <v>29</v>
      </c>
      <c r="I184" s="41" t="s">
        <v>33</v>
      </c>
      <c r="J184" s="42">
        <v>123</v>
      </c>
      <c r="K184" s="42">
        <v>0</v>
      </c>
      <c r="L184" s="42">
        <v>0</v>
      </c>
      <c r="M184" s="43"/>
      <c r="N184" s="44" t="s">
        <v>31</v>
      </c>
      <c r="O184" s="46"/>
      <c r="P184" s="45">
        <v>5</v>
      </c>
      <c r="Q184" s="45">
        <f t="shared" si="5"/>
        <v>5</v>
      </c>
      <c r="R184" s="45"/>
    </row>
    <row r="185" spans="1:18" ht="15">
      <c r="A185" s="41">
        <v>312901</v>
      </c>
      <c r="B185" s="41" t="s">
        <v>204</v>
      </c>
      <c r="C185" s="41" t="s">
        <v>24</v>
      </c>
      <c r="D185" s="41" t="s">
        <v>25</v>
      </c>
      <c r="E185" s="41" t="s">
        <v>200</v>
      </c>
      <c r="F185" s="41" t="s">
        <v>27</v>
      </c>
      <c r="G185" s="41" t="s">
        <v>98</v>
      </c>
      <c r="H185" s="41" t="s">
        <v>29</v>
      </c>
      <c r="I185" s="41" t="s">
        <v>33</v>
      </c>
      <c r="J185" s="42">
        <v>178</v>
      </c>
      <c r="K185" s="42">
        <v>0</v>
      </c>
      <c r="L185" s="42">
        <v>0</v>
      </c>
      <c r="M185" s="43"/>
      <c r="N185" s="44" t="s">
        <v>31</v>
      </c>
      <c r="O185" s="46"/>
      <c r="P185" s="45">
        <v>7</v>
      </c>
      <c r="Q185" s="45">
        <f t="shared" si="5"/>
        <v>7</v>
      </c>
      <c r="R185" s="45"/>
    </row>
    <row r="186" spans="1:18" ht="15">
      <c r="A186" s="41">
        <v>303272</v>
      </c>
      <c r="B186" s="41" t="s">
        <v>205</v>
      </c>
      <c r="C186" s="41" t="s">
        <v>24</v>
      </c>
      <c r="D186" s="41" t="s">
        <v>25</v>
      </c>
      <c r="E186" s="41" t="s">
        <v>200</v>
      </c>
      <c r="F186" s="41" t="s">
        <v>27</v>
      </c>
      <c r="G186" s="41" t="s">
        <v>98</v>
      </c>
      <c r="H186" s="41" t="s">
        <v>29</v>
      </c>
      <c r="I186" s="41" t="s">
        <v>33</v>
      </c>
      <c r="J186" s="42">
        <v>239</v>
      </c>
      <c r="K186" s="42">
        <v>0</v>
      </c>
      <c r="L186" s="42">
        <v>0</v>
      </c>
      <c r="M186" s="43"/>
      <c r="N186" s="44" t="s">
        <v>31</v>
      </c>
      <c r="O186" s="46"/>
      <c r="P186" s="45">
        <v>9</v>
      </c>
      <c r="Q186" s="45">
        <f t="shared" si="5"/>
        <v>9</v>
      </c>
      <c r="R186" s="45"/>
    </row>
    <row r="187" spans="1:18" ht="15">
      <c r="A187" s="41">
        <v>312945</v>
      </c>
      <c r="B187" s="41" t="s">
        <v>206</v>
      </c>
      <c r="C187" s="41" t="s">
        <v>24</v>
      </c>
      <c r="D187" s="41" t="s">
        <v>25</v>
      </c>
      <c r="E187" s="41" t="s">
        <v>200</v>
      </c>
      <c r="F187" s="41" t="s">
        <v>27</v>
      </c>
      <c r="G187" s="41" t="s">
        <v>98</v>
      </c>
      <c r="H187" s="41" t="s">
        <v>29</v>
      </c>
      <c r="I187" s="41" t="s">
        <v>33</v>
      </c>
      <c r="J187" s="42">
        <v>137</v>
      </c>
      <c r="K187" s="42">
        <v>0</v>
      </c>
      <c r="L187" s="42">
        <v>0</v>
      </c>
      <c r="M187" s="43"/>
      <c r="N187" s="44" t="s">
        <v>31</v>
      </c>
      <c r="O187" s="46"/>
      <c r="P187" s="45">
        <v>5</v>
      </c>
      <c r="Q187" s="45">
        <f t="shared" si="5"/>
        <v>5</v>
      </c>
      <c r="R187" s="45"/>
    </row>
    <row r="188" spans="1:18" ht="15">
      <c r="A188" s="41">
        <v>312946</v>
      </c>
      <c r="B188" s="41" t="s">
        <v>207</v>
      </c>
      <c r="C188" s="41" t="s">
        <v>24</v>
      </c>
      <c r="D188" s="41" t="s">
        <v>25</v>
      </c>
      <c r="E188" s="41" t="s">
        <v>200</v>
      </c>
      <c r="F188" s="41" t="s">
        <v>27</v>
      </c>
      <c r="G188" s="41" t="s">
        <v>98</v>
      </c>
      <c r="H188" s="41" t="s">
        <v>29</v>
      </c>
      <c r="I188" s="41" t="s">
        <v>33</v>
      </c>
      <c r="J188" s="42">
        <v>164</v>
      </c>
      <c r="K188" s="42">
        <v>0</v>
      </c>
      <c r="L188" s="42">
        <v>0</v>
      </c>
      <c r="M188" s="43"/>
      <c r="N188" s="44" t="s">
        <v>31</v>
      </c>
      <c r="O188" s="46"/>
      <c r="P188" s="45">
        <v>6</v>
      </c>
      <c r="Q188" s="45">
        <f t="shared" si="5"/>
        <v>6</v>
      </c>
      <c r="R188" s="45"/>
    </row>
    <row r="189" spans="1:18" ht="15">
      <c r="A189" s="41">
        <v>312953</v>
      </c>
      <c r="B189" s="41" t="s">
        <v>208</v>
      </c>
      <c r="C189" s="41" t="s">
        <v>24</v>
      </c>
      <c r="D189" s="41" t="s">
        <v>25</v>
      </c>
      <c r="E189" s="41" t="s">
        <v>200</v>
      </c>
      <c r="F189" s="41" t="s">
        <v>27</v>
      </c>
      <c r="G189" s="41" t="s">
        <v>98</v>
      </c>
      <c r="H189" s="41" t="s">
        <v>29</v>
      </c>
      <c r="I189" s="41" t="s">
        <v>44</v>
      </c>
      <c r="J189" s="42">
        <v>188</v>
      </c>
      <c r="K189" s="42">
        <v>0</v>
      </c>
      <c r="L189" s="42">
        <v>0</v>
      </c>
      <c r="M189" s="43"/>
      <c r="N189" s="44" t="s">
        <v>31</v>
      </c>
      <c r="O189" s="46"/>
      <c r="P189" s="45">
        <v>7</v>
      </c>
      <c r="Q189" s="45">
        <f t="shared" si="5"/>
        <v>7</v>
      </c>
      <c r="R189" s="45"/>
    </row>
    <row r="190" spans="1:18" ht="15">
      <c r="A190" s="41">
        <v>312944</v>
      </c>
      <c r="B190" s="41" t="s">
        <v>209</v>
      </c>
      <c r="C190" s="41" t="s">
        <v>24</v>
      </c>
      <c r="D190" s="41" t="s">
        <v>25</v>
      </c>
      <c r="E190" s="41" t="s">
        <v>200</v>
      </c>
      <c r="F190" s="41" t="s">
        <v>27</v>
      </c>
      <c r="G190" s="41" t="s">
        <v>98</v>
      </c>
      <c r="H190" s="41" t="s">
        <v>29</v>
      </c>
      <c r="I190" s="41" t="s">
        <v>33</v>
      </c>
      <c r="J190" s="42">
        <v>119</v>
      </c>
      <c r="K190" s="42">
        <v>0</v>
      </c>
      <c r="L190" s="42">
        <v>0</v>
      </c>
      <c r="M190" s="43"/>
      <c r="N190" s="44" t="s">
        <v>31</v>
      </c>
      <c r="O190" s="46"/>
      <c r="P190" s="45">
        <v>4</v>
      </c>
      <c r="Q190" s="45">
        <f t="shared" si="5"/>
        <v>4</v>
      </c>
      <c r="R190" s="45"/>
    </row>
    <row r="191" spans="1:18" ht="15">
      <c r="A191" s="41">
        <v>312948</v>
      </c>
      <c r="B191" s="41" t="s">
        <v>210</v>
      </c>
      <c r="C191" s="41" t="s">
        <v>24</v>
      </c>
      <c r="D191" s="41" t="s">
        <v>25</v>
      </c>
      <c r="E191" s="41" t="s">
        <v>200</v>
      </c>
      <c r="F191" s="41" t="s">
        <v>27</v>
      </c>
      <c r="G191" s="41" t="s">
        <v>98</v>
      </c>
      <c r="H191" s="41" t="s">
        <v>29</v>
      </c>
      <c r="I191" s="41" t="s">
        <v>33</v>
      </c>
      <c r="J191" s="42">
        <v>106</v>
      </c>
      <c r="K191" s="42">
        <v>0</v>
      </c>
      <c r="L191" s="42">
        <v>0</v>
      </c>
      <c r="M191" s="43"/>
      <c r="N191" s="44" t="s">
        <v>31</v>
      </c>
      <c r="O191" s="46"/>
      <c r="P191" s="45">
        <v>4</v>
      </c>
      <c r="Q191" s="45">
        <f t="shared" si="5"/>
        <v>4</v>
      </c>
      <c r="R191" s="45"/>
    </row>
    <row r="192" spans="1:18" ht="15">
      <c r="A192" s="113"/>
      <c r="B192" s="113"/>
      <c r="C192" s="113"/>
      <c r="D192" s="113"/>
      <c r="E192" s="113"/>
      <c r="F192" s="113"/>
      <c r="G192" s="113"/>
      <c r="H192" s="113"/>
      <c r="I192" s="47" t="s">
        <v>211</v>
      </c>
      <c r="J192" s="48">
        <v>2857</v>
      </c>
      <c r="K192" s="49">
        <v>72</v>
      </c>
      <c r="L192" s="49">
        <v>39.68</v>
      </c>
      <c r="M192" s="57"/>
      <c r="N192" s="44" t="s">
        <v>107</v>
      </c>
      <c r="O192" s="49"/>
      <c r="P192" s="51">
        <f>SUM(P181:P191)</f>
        <v>107</v>
      </c>
      <c r="Q192" s="51">
        <f>SUM(Q181:Q191)</f>
        <v>67</v>
      </c>
      <c r="R192" s="51">
        <f>SUM(R181:R191)</f>
        <v>32</v>
      </c>
    </row>
    <row r="193" spans="1:18" ht="15">
      <c r="A193" s="113"/>
      <c r="B193" s="113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52"/>
      <c r="Q193" s="52"/>
      <c r="R193" s="52"/>
    </row>
    <row r="194" spans="1:18" ht="15">
      <c r="A194" s="114" t="s">
        <v>21</v>
      </c>
      <c r="B194" s="114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52"/>
      <c r="Q194" s="52"/>
      <c r="R194" s="52"/>
    </row>
    <row r="195" spans="1:18" ht="15">
      <c r="A195" s="114" t="s">
        <v>212</v>
      </c>
      <c r="B195" s="114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52"/>
      <c r="Q195" s="52"/>
      <c r="R195" s="52"/>
    </row>
    <row r="196" spans="1:18" ht="15">
      <c r="A196" s="41">
        <v>303290</v>
      </c>
      <c r="B196" s="41" t="s">
        <v>213</v>
      </c>
      <c r="C196" s="41" t="s">
        <v>24</v>
      </c>
      <c r="D196" s="41" t="s">
        <v>25</v>
      </c>
      <c r="E196" s="41" t="s">
        <v>214</v>
      </c>
      <c r="F196" s="41" t="s">
        <v>27</v>
      </c>
      <c r="G196" s="41" t="s">
        <v>215</v>
      </c>
      <c r="H196" s="41" t="s">
        <v>42</v>
      </c>
      <c r="I196" s="41" t="s">
        <v>33</v>
      </c>
      <c r="J196" s="42">
        <v>419</v>
      </c>
      <c r="K196" s="42">
        <v>2</v>
      </c>
      <c r="L196" s="42">
        <v>209.5</v>
      </c>
      <c r="M196" s="43"/>
      <c r="N196" s="44" t="s">
        <v>31</v>
      </c>
      <c r="O196" s="42">
        <v>-164.5</v>
      </c>
      <c r="P196" s="45">
        <v>16</v>
      </c>
      <c r="Q196" s="45">
        <f>P196-K196</f>
        <v>14</v>
      </c>
      <c r="R196" s="45"/>
    </row>
    <row r="197" spans="1:18" ht="15">
      <c r="A197" s="41">
        <v>303261</v>
      </c>
      <c r="B197" s="41" t="s">
        <v>216</v>
      </c>
      <c r="C197" s="41" t="s">
        <v>24</v>
      </c>
      <c r="D197" s="41" t="s">
        <v>25</v>
      </c>
      <c r="E197" s="41" t="s">
        <v>214</v>
      </c>
      <c r="F197" s="41" t="s">
        <v>27</v>
      </c>
      <c r="G197" s="41" t="s">
        <v>215</v>
      </c>
      <c r="H197" s="41" t="s">
        <v>42</v>
      </c>
      <c r="I197" s="41" t="s">
        <v>44</v>
      </c>
      <c r="J197" s="42">
        <v>156</v>
      </c>
      <c r="K197" s="42">
        <v>8</v>
      </c>
      <c r="L197" s="42">
        <v>19.5</v>
      </c>
      <c r="M197" s="43"/>
      <c r="N197" s="44" t="s">
        <v>31</v>
      </c>
      <c r="O197" s="42">
        <v>25.5</v>
      </c>
      <c r="P197" s="45">
        <v>6</v>
      </c>
      <c r="Q197" s="45"/>
      <c r="R197" s="45">
        <f>K197-P197</f>
        <v>2</v>
      </c>
    </row>
    <row r="198" spans="1:18" ht="15">
      <c r="A198" s="41">
        <v>303289</v>
      </c>
      <c r="B198" s="41" t="s">
        <v>217</v>
      </c>
      <c r="C198" s="41" t="s">
        <v>24</v>
      </c>
      <c r="D198" s="41" t="s">
        <v>25</v>
      </c>
      <c r="E198" s="41" t="s">
        <v>214</v>
      </c>
      <c r="F198" s="41" t="s">
        <v>27</v>
      </c>
      <c r="G198" s="41" t="s">
        <v>215</v>
      </c>
      <c r="H198" s="41" t="s">
        <v>42</v>
      </c>
      <c r="I198" s="41" t="s">
        <v>30</v>
      </c>
      <c r="J198" s="42">
        <v>523</v>
      </c>
      <c r="K198" s="42">
        <v>27</v>
      </c>
      <c r="L198" s="42">
        <v>19.37</v>
      </c>
      <c r="M198" s="43"/>
      <c r="N198" s="44" t="s">
        <v>31</v>
      </c>
      <c r="O198" s="42">
        <v>25.63</v>
      </c>
      <c r="P198" s="45">
        <v>19</v>
      </c>
      <c r="Q198" s="45"/>
      <c r="R198" s="45">
        <f>K198-P198</f>
        <v>8</v>
      </c>
    </row>
    <row r="199" spans="1:18" ht="15">
      <c r="A199" s="41">
        <v>312950</v>
      </c>
      <c r="B199" s="41" t="s">
        <v>218</v>
      </c>
      <c r="C199" s="41" t="s">
        <v>24</v>
      </c>
      <c r="D199" s="41" t="s">
        <v>25</v>
      </c>
      <c r="E199" s="41" t="s">
        <v>214</v>
      </c>
      <c r="F199" s="41" t="s">
        <v>27</v>
      </c>
      <c r="G199" s="41" t="s">
        <v>215</v>
      </c>
      <c r="H199" s="41" t="s">
        <v>42</v>
      </c>
      <c r="I199" s="41" t="s">
        <v>33</v>
      </c>
      <c r="J199" s="42">
        <v>86</v>
      </c>
      <c r="K199" s="42">
        <v>0</v>
      </c>
      <c r="L199" s="42">
        <v>0</v>
      </c>
      <c r="M199" s="43"/>
      <c r="N199" s="44" t="s">
        <v>31</v>
      </c>
      <c r="O199" s="46"/>
      <c r="P199" s="45">
        <v>3</v>
      </c>
      <c r="Q199" s="45">
        <f>P199-K199</f>
        <v>3</v>
      </c>
      <c r="R199" s="45"/>
    </row>
    <row r="200" spans="1:18" ht="15">
      <c r="A200" s="113"/>
      <c r="B200" s="113"/>
      <c r="C200" s="113"/>
      <c r="D200" s="113"/>
      <c r="E200" s="113"/>
      <c r="F200" s="113"/>
      <c r="G200" s="113"/>
      <c r="H200" s="113"/>
      <c r="I200" s="47" t="s">
        <v>36</v>
      </c>
      <c r="J200" s="48">
        <v>1184</v>
      </c>
      <c r="K200" s="49">
        <v>37</v>
      </c>
      <c r="L200" s="49">
        <v>32</v>
      </c>
      <c r="M200" s="50"/>
      <c r="N200" s="44" t="s">
        <v>37</v>
      </c>
      <c r="O200" s="49"/>
      <c r="P200" s="51">
        <f>SUM(P196:P199)</f>
        <v>44</v>
      </c>
      <c r="Q200" s="51">
        <f>SUM(Q196:Q199)</f>
        <v>17</v>
      </c>
      <c r="R200" s="51">
        <f>SUM(R196:R199)</f>
        <v>10</v>
      </c>
    </row>
    <row r="201" spans="1:18" ht="15">
      <c r="A201" s="113"/>
      <c r="B201" s="113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52"/>
      <c r="Q201" s="52"/>
      <c r="R201" s="52"/>
    </row>
    <row r="202" spans="1:18" ht="15">
      <c r="A202" s="114" t="s">
        <v>21</v>
      </c>
      <c r="B202" s="114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52"/>
      <c r="Q202" s="52"/>
      <c r="R202" s="52"/>
    </row>
    <row r="203" spans="1:18" ht="15">
      <c r="A203" s="114" t="s">
        <v>219</v>
      </c>
      <c r="B203" s="114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52"/>
      <c r="Q203" s="52"/>
      <c r="R203" s="52"/>
    </row>
    <row r="204" spans="1:18" ht="15">
      <c r="A204" s="41">
        <v>312908</v>
      </c>
      <c r="B204" s="41" t="s">
        <v>220</v>
      </c>
      <c r="C204" s="41" t="s">
        <v>24</v>
      </c>
      <c r="D204" s="41" t="s">
        <v>25</v>
      </c>
      <c r="E204" s="41" t="s">
        <v>221</v>
      </c>
      <c r="F204" s="41" t="s">
        <v>27</v>
      </c>
      <c r="G204" s="41" t="s">
        <v>222</v>
      </c>
      <c r="H204" s="41" t="s">
        <v>53</v>
      </c>
      <c r="I204" s="41" t="s">
        <v>33</v>
      </c>
      <c r="J204" s="42">
        <v>359</v>
      </c>
      <c r="K204" s="42">
        <v>1</v>
      </c>
      <c r="L204" s="42">
        <v>359</v>
      </c>
      <c r="M204" s="43"/>
      <c r="N204" s="44" t="s">
        <v>31</v>
      </c>
      <c r="O204" s="42">
        <v>-314</v>
      </c>
      <c r="P204" s="45">
        <v>13</v>
      </c>
      <c r="Q204" s="45">
        <f>P204-K204</f>
        <v>12</v>
      </c>
      <c r="R204" s="45"/>
    </row>
    <row r="205" spans="1:18" ht="15">
      <c r="A205" s="41">
        <v>303262</v>
      </c>
      <c r="B205" s="41" t="s">
        <v>223</v>
      </c>
      <c r="C205" s="41" t="s">
        <v>24</v>
      </c>
      <c r="D205" s="41" t="s">
        <v>25</v>
      </c>
      <c r="E205" s="41" t="s">
        <v>221</v>
      </c>
      <c r="F205" s="41" t="s">
        <v>27</v>
      </c>
      <c r="G205" s="41" t="s">
        <v>222</v>
      </c>
      <c r="H205" s="41" t="s">
        <v>53</v>
      </c>
      <c r="I205" s="41" t="s">
        <v>44</v>
      </c>
      <c r="J205" s="42">
        <v>429</v>
      </c>
      <c r="K205" s="42">
        <v>16</v>
      </c>
      <c r="L205" s="42">
        <v>26.81</v>
      </c>
      <c r="M205" s="43"/>
      <c r="N205" s="44" t="s">
        <v>31</v>
      </c>
      <c r="O205" s="42">
        <v>18.19</v>
      </c>
      <c r="P205" s="45">
        <v>16</v>
      </c>
      <c r="Q205" s="45"/>
      <c r="R205" s="45"/>
    </row>
    <row r="206" spans="1:18" ht="15">
      <c r="A206" s="41">
        <v>303291</v>
      </c>
      <c r="B206" s="41" t="s">
        <v>224</v>
      </c>
      <c r="C206" s="41" t="s">
        <v>24</v>
      </c>
      <c r="D206" s="41" t="s">
        <v>25</v>
      </c>
      <c r="E206" s="41" t="s">
        <v>221</v>
      </c>
      <c r="F206" s="41" t="s">
        <v>27</v>
      </c>
      <c r="G206" s="41" t="s">
        <v>222</v>
      </c>
      <c r="H206" s="41" t="s">
        <v>53</v>
      </c>
      <c r="I206" s="41" t="s">
        <v>30</v>
      </c>
      <c r="J206" s="53">
        <v>1009</v>
      </c>
      <c r="K206" s="42">
        <v>40</v>
      </c>
      <c r="L206" s="42">
        <v>25.23</v>
      </c>
      <c r="M206" s="43"/>
      <c r="N206" s="44" t="s">
        <v>31</v>
      </c>
      <c r="O206" s="42">
        <v>19.78</v>
      </c>
      <c r="P206" s="45">
        <v>37</v>
      </c>
      <c r="Q206" s="45"/>
      <c r="R206" s="45">
        <f>K206-P206</f>
        <v>3</v>
      </c>
    </row>
    <row r="207" spans="1:18" ht="15">
      <c r="A207" s="41">
        <v>312958</v>
      </c>
      <c r="B207" s="41" t="s">
        <v>225</v>
      </c>
      <c r="C207" s="41" t="s">
        <v>24</v>
      </c>
      <c r="D207" s="41" t="s">
        <v>25</v>
      </c>
      <c r="E207" s="41" t="s">
        <v>221</v>
      </c>
      <c r="F207" s="41" t="s">
        <v>27</v>
      </c>
      <c r="G207" s="41" t="s">
        <v>222</v>
      </c>
      <c r="H207" s="41" t="s">
        <v>53</v>
      </c>
      <c r="I207" s="41" t="s">
        <v>33</v>
      </c>
      <c r="J207" s="42">
        <v>67</v>
      </c>
      <c r="K207" s="42">
        <v>0</v>
      </c>
      <c r="L207" s="42">
        <v>0</v>
      </c>
      <c r="M207" s="43"/>
      <c r="N207" s="44" t="s">
        <v>31</v>
      </c>
      <c r="O207" s="46"/>
      <c r="P207" s="45">
        <v>2</v>
      </c>
      <c r="Q207" s="45">
        <f>P207-K207</f>
        <v>2</v>
      </c>
      <c r="R207" s="45"/>
    </row>
    <row r="208" spans="1:18" ht="15">
      <c r="A208" s="113"/>
      <c r="B208" s="113"/>
      <c r="C208" s="113"/>
      <c r="D208" s="113"/>
      <c r="E208" s="113"/>
      <c r="F208" s="113"/>
      <c r="G208" s="113"/>
      <c r="H208" s="113"/>
      <c r="I208" s="47" t="s">
        <v>36</v>
      </c>
      <c r="J208" s="48">
        <v>1864</v>
      </c>
      <c r="K208" s="49">
        <v>57</v>
      </c>
      <c r="L208" s="49">
        <v>32.7</v>
      </c>
      <c r="M208" s="50"/>
      <c r="N208" s="44" t="s">
        <v>37</v>
      </c>
      <c r="O208" s="49"/>
      <c r="P208" s="51">
        <f>SUM(P204:P207)</f>
        <v>68</v>
      </c>
      <c r="Q208" s="51">
        <f>SUM(Q204:Q207)</f>
        <v>14</v>
      </c>
      <c r="R208" s="51">
        <f>SUM(R204:R207)</f>
        <v>3</v>
      </c>
    </row>
    <row r="209" spans="1:18" ht="15">
      <c r="A209" s="113"/>
      <c r="B209" s="113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52"/>
      <c r="Q209" s="52"/>
      <c r="R209" s="52"/>
    </row>
    <row r="210" spans="1:18" ht="15">
      <c r="A210" s="114" t="s">
        <v>21</v>
      </c>
      <c r="B210" s="114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52"/>
      <c r="Q210" s="52"/>
      <c r="R210" s="52"/>
    </row>
    <row r="211" spans="1:18" ht="15">
      <c r="A211" s="114" t="s">
        <v>226</v>
      </c>
      <c r="B211" s="114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52"/>
      <c r="Q211" s="52"/>
      <c r="R211" s="52"/>
    </row>
    <row r="212" spans="1:18" ht="15">
      <c r="A212" s="41">
        <v>303292</v>
      </c>
      <c r="B212" s="41" t="s">
        <v>227</v>
      </c>
      <c r="C212" s="41" t="s">
        <v>24</v>
      </c>
      <c r="D212" s="41" t="s">
        <v>25</v>
      </c>
      <c r="E212" s="41" t="s">
        <v>228</v>
      </c>
      <c r="F212" s="41" t="s">
        <v>27</v>
      </c>
      <c r="G212" s="41" t="s">
        <v>229</v>
      </c>
      <c r="H212" s="41" t="s">
        <v>42</v>
      </c>
      <c r="I212" s="41" t="s">
        <v>33</v>
      </c>
      <c r="J212" s="53">
        <v>1355</v>
      </c>
      <c r="K212" s="42">
        <v>1</v>
      </c>
      <c r="L212" s="60">
        <v>1355</v>
      </c>
      <c r="M212" s="43"/>
      <c r="N212" s="44" t="s">
        <v>31</v>
      </c>
      <c r="O212" s="42">
        <v>-1310</v>
      </c>
      <c r="P212" s="45">
        <v>50</v>
      </c>
      <c r="Q212" s="45">
        <f>P212-K212</f>
        <v>49</v>
      </c>
      <c r="R212" s="45"/>
    </row>
    <row r="213" spans="1:18" ht="15">
      <c r="A213" s="41">
        <v>303275</v>
      </c>
      <c r="B213" s="41" t="s">
        <v>230</v>
      </c>
      <c r="C213" s="41" t="s">
        <v>24</v>
      </c>
      <c r="D213" s="41" t="s">
        <v>25</v>
      </c>
      <c r="E213" s="41" t="s">
        <v>228</v>
      </c>
      <c r="F213" s="41" t="s">
        <v>27</v>
      </c>
      <c r="G213" s="41" t="s">
        <v>229</v>
      </c>
      <c r="H213" s="41" t="s">
        <v>42</v>
      </c>
      <c r="I213" s="41" t="s">
        <v>30</v>
      </c>
      <c r="J213" s="42">
        <v>515</v>
      </c>
      <c r="K213" s="42">
        <v>47</v>
      </c>
      <c r="L213" s="42">
        <v>10.96</v>
      </c>
      <c r="M213" s="43"/>
      <c r="N213" s="44" t="s">
        <v>31</v>
      </c>
      <c r="O213" s="42">
        <v>34.04</v>
      </c>
      <c r="P213" s="45">
        <v>19</v>
      </c>
      <c r="Q213" s="45"/>
      <c r="R213" s="45">
        <f>K213-P213</f>
        <v>28</v>
      </c>
    </row>
    <row r="214" spans="1:18" ht="15">
      <c r="A214" s="41">
        <v>312904</v>
      </c>
      <c r="B214" s="41" t="s">
        <v>231</v>
      </c>
      <c r="C214" s="41" t="s">
        <v>24</v>
      </c>
      <c r="D214" s="41" t="s">
        <v>25</v>
      </c>
      <c r="E214" s="41" t="s">
        <v>228</v>
      </c>
      <c r="F214" s="41" t="s">
        <v>27</v>
      </c>
      <c r="G214" s="41" t="s">
        <v>229</v>
      </c>
      <c r="H214" s="41" t="s">
        <v>42</v>
      </c>
      <c r="I214" s="41" t="s">
        <v>33</v>
      </c>
      <c r="J214" s="42">
        <v>323</v>
      </c>
      <c r="K214" s="42">
        <v>0</v>
      </c>
      <c r="L214" s="42">
        <v>0</v>
      </c>
      <c r="M214" s="43"/>
      <c r="N214" s="44" t="s">
        <v>31</v>
      </c>
      <c r="O214" s="46"/>
      <c r="P214" s="45">
        <v>12</v>
      </c>
      <c r="Q214" s="45">
        <f>P214-K214</f>
        <v>12</v>
      </c>
      <c r="R214" s="45"/>
    </row>
    <row r="215" spans="1:18" ht="15">
      <c r="A215" s="41">
        <v>312960</v>
      </c>
      <c r="B215" s="41" t="s">
        <v>232</v>
      </c>
      <c r="C215" s="41" t="s">
        <v>24</v>
      </c>
      <c r="D215" s="41" t="s">
        <v>25</v>
      </c>
      <c r="E215" s="41" t="s">
        <v>228</v>
      </c>
      <c r="F215" s="41" t="s">
        <v>27</v>
      </c>
      <c r="G215" s="41" t="s">
        <v>229</v>
      </c>
      <c r="H215" s="41" t="s">
        <v>42</v>
      </c>
      <c r="I215" s="41" t="s">
        <v>44</v>
      </c>
      <c r="J215" s="42">
        <v>169</v>
      </c>
      <c r="K215" s="42">
        <v>0</v>
      </c>
      <c r="L215" s="42">
        <v>0</v>
      </c>
      <c r="M215" s="43"/>
      <c r="N215" s="44" t="s">
        <v>31</v>
      </c>
      <c r="O215" s="46"/>
      <c r="P215" s="45">
        <v>6</v>
      </c>
      <c r="Q215" s="45">
        <f>P215-K215</f>
        <v>6</v>
      </c>
      <c r="R215" s="45"/>
    </row>
    <row r="216" spans="1:18" ht="15">
      <c r="A216" s="113"/>
      <c r="B216" s="113"/>
      <c r="C216" s="113"/>
      <c r="D216" s="113"/>
      <c r="E216" s="113"/>
      <c r="F216" s="113"/>
      <c r="G216" s="113"/>
      <c r="H216" s="113"/>
      <c r="I216" s="47" t="s">
        <v>36</v>
      </c>
      <c r="J216" s="48">
        <v>2362</v>
      </c>
      <c r="K216" s="49">
        <v>48</v>
      </c>
      <c r="L216" s="49">
        <v>49.21</v>
      </c>
      <c r="M216" s="54"/>
      <c r="N216" s="44" t="s">
        <v>57</v>
      </c>
      <c r="O216" s="49"/>
      <c r="P216" s="51">
        <f>SUM(P212:P215)</f>
        <v>87</v>
      </c>
      <c r="Q216" s="51">
        <f>SUM(Q212:Q215)</f>
        <v>67</v>
      </c>
      <c r="R216" s="51">
        <f>SUM(R212:R215)</f>
        <v>28</v>
      </c>
    </row>
    <row r="217" spans="1:18" ht="15">
      <c r="A217" s="113"/>
      <c r="B217" s="113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52"/>
      <c r="Q217" s="52"/>
      <c r="R217" s="52"/>
    </row>
    <row r="218" spans="1:18" ht="15">
      <c r="A218" s="114" t="s">
        <v>21</v>
      </c>
      <c r="B218" s="114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52"/>
      <c r="Q218" s="52"/>
      <c r="R218" s="52"/>
    </row>
    <row r="219" spans="1:18" ht="15">
      <c r="A219" s="114" t="s">
        <v>233</v>
      </c>
      <c r="B219" s="114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52"/>
      <c r="Q219" s="52"/>
      <c r="R219" s="52"/>
    </row>
    <row r="220" spans="1:18" ht="15">
      <c r="A220" s="41">
        <v>303236</v>
      </c>
      <c r="B220" s="41" t="s">
        <v>234</v>
      </c>
      <c r="C220" s="41" t="s">
        <v>24</v>
      </c>
      <c r="D220" s="41" t="s">
        <v>25</v>
      </c>
      <c r="E220" s="41" t="s">
        <v>235</v>
      </c>
      <c r="F220" s="41" t="s">
        <v>27</v>
      </c>
      <c r="G220" s="41" t="s">
        <v>236</v>
      </c>
      <c r="H220" s="41" t="s">
        <v>53</v>
      </c>
      <c r="I220" s="41" t="s">
        <v>44</v>
      </c>
      <c r="J220" s="42">
        <v>613</v>
      </c>
      <c r="K220" s="42">
        <v>21</v>
      </c>
      <c r="L220" s="42">
        <v>29.19</v>
      </c>
      <c r="M220" s="43"/>
      <c r="N220" s="44" t="s">
        <v>31</v>
      </c>
      <c r="O220" s="42">
        <v>15.81</v>
      </c>
      <c r="P220" s="45">
        <v>23</v>
      </c>
      <c r="Q220" s="45">
        <f>P220-K220</f>
        <v>2</v>
      </c>
      <c r="R220" s="45"/>
    </row>
    <row r="221" spans="1:18" ht="15">
      <c r="A221" s="41">
        <v>303249</v>
      </c>
      <c r="B221" s="41" t="s">
        <v>237</v>
      </c>
      <c r="C221" s="41" t="s">
        <v>24</v>
      </c>
      <c r="D221" s="41" t="s">
        <v>25</v>
      </c>
      <c r="E221" s="41" t="s">
        <v>235</v>
      </c>
      <c r="F221" s="41" t="s">
        <v>27</v>
      </c>
      <c r="G221" s="41" t="s">
        <v>236</v>
      </c>
      <c r="H221" s="41" t="s">
        <v>53</v>
      </c>
      <c r="I221" s="41" t="s">
        <v>44</v>
      </c>
      <c r="J221" s="42">
        <v>789</v>
      </c>
      <c r="K221" s="42">
        <v>31</v>
      </c>
      <c r="L221" s="42">
        <v>25.45</v>
      </c>
      <c r="M221" s="43"/>
      <c r="N221" s="44" t="s">
        <v>31</v>
      </c>
      <c r="O221" s="42">
        <v>19.55</v>
      </c>
      <c r="P221" s="45">
        <v>29</v>
      </c>
      <c r="Q221" s="45"/>
      <c r="R221" s="45">
        <f>K221-P221</f>
        <v>2</v>
      </c>
    </row>
    <row r="222" spans="1:18" ht="15">
      <c r="A222" s="41">
        <v>312956</v>
      </c>
      <c r="B222" s="41" t="s">
        <v>238</v>
      </c>
      <c r="C222" s="41" t="s">
        <v>24</v>
      </c>
      <c r="D222" s="41" t="s">
        <v>25</v>
      </c>
      <c r="E222" s="41" t="s">
        <v>235</v>
      </c>
      <c r="F222" s="41" t="s">
        <v>27</v>
      </c>
      <c r="G222" s="41" t="s">
        <v>236</v>
      </c>
      <c r="H222" s="41" t="s">
        <v>53</v>
      </c>
      <c r="I222" s="41" t="s">
        <v>44</v>
      </c>
      <c r="J222" s="42">
        <v>130</v>
      </c>
      <c r="K222" s="42">
        <v>0</v>
      </c>
      <c r="L222" s="42">
        <v>0</v>
      </c>
      <c r="M222" s="43"/>
      <c r="N222" s="44" t="s">
        <v>31</v>
      </c>
      <c r="O222" s="46"/>
      <c r="P222" s="45">
        <v>5</v>
      </c>
      <c r="Q222" s="45">
        <f>P222-K222</f>
        <v>5</v>
      </c>
      <c r="R222" s="45"/>
    </row>
    <row r="223" spans="1:18" ht="15">
      <c r="A223" s="41">
        <v>312947</v>
      </c>
      <c r="B223" s="41" t="s">
        <v>239</v>
      </c>
      <c r="C223" s="41" t="s">
        <v>24</v>
      </c>
      <c r="D223" s="41" t="s">
        <v>25</v>
      </c>
      <c r="E223" s="41" t="s">
        <v>235</v>
      </c>
      <c r="F223" s="41" t="s">
        <v>27</v>
      </c>
      <c r="G223" s="41" t="s">
        <v>236</v>
      </c>
      <c r="H223" s="41" t="s">
        <v>53</v>
      </c>
      <c r="I223" s="41" t="s">
        <v>44</v>
      </c>
      <c r="J223" s="42">
        <v>168</v>
      </c>
      <c r="K223" s="42">
        <v>0</v>
      </c>
      <c r="L223" s="42">
        <v>0</v>
      </c>
      <c r="M223" s="43"/>
      <c r="N223" s="44" t="s">
        <v>31</v>
      </c>
      <c r="O223" s="46"/>
      <c r="P223" s="45">
        <v>6</v>
      </c>
      <c r="Q223" s="45">
        <f>P223-K223</f>
        <v>6</v>
      </c>
      <c r="R223" s="45"/>
    </row>
    <row r="224" spans="1:18" ht="15">
      <c r="A224" s="113"/>
      <c r="B224" s="113"/>
      <c r="C224" s="113"/>
      <c r="D224" s="113"/>
      <c r="E224" s="113"/>
      <c r="F224" s="113"/>
      <c r="G224" s="113"/>
      <c r="H224" s="113"/>
      <c r="I224" s="47" t="s">
        <v>240</v>
      </c>
      <c r="J224" s="61">
        <v>1700</v>
      </c>
      <c r="K224" s="47">
        <v>52</v>
      </c>
      <c r="L224" s="49">
        <v>32.69</v>
      </c>
      <c r="M224" s="50"/>
      <c r="N224" s="44" t="s">
        <v>37</v>
      </c>
      <c r="O224" s="49"/>
      <c r="P224" s="51">
        <f>SUM(P220:P223)</f>
        <v>63</v>
      </c>
      <c r="Q224" s="51">
        <f>SUM(Q220:Q223)</f>
        <v>13</v>
      </c>
      <c r="R224" s="51">
        <f>SUM(R220:R223)</f>
        <v>2</v>
      </c>
    </row>
    <row r="225" spans="1:18" ht="15">
      <c r="A225" s="113"/>
      <c r="B225" s="113"/>
      <c r="C225" s="113"/>
      <c r="D225" s="113"/>
      <c r="E225" s="113"/>
      <c r="F225" s="113"/>
      <c r="G225" s="113"/>
      <c r="H225" s="113"/>
      <c r="I225" s="47" t="s">
        <v>241</v>
      </c>
      <c r="J225" s="61">
        <v>53335</v>
      </c>
      <c r="K225" s="61">
        <v>1450</v>
      </c>
      <c r="L225" s="49">
        <v>36.78</v>
      </c>
      <c r="M225" s="57"/>
      <c r="N225" s="44" t="s">
        <v>107</v>
      </c>
      <c r="O225" s="40"/>
      <c r="P225" s="51">
        <f>P18+P27+P34+P42+P49+P61+P72+P77+P84+P90+P109+P118+P129+P137+P157+P177+P192+P200+P208+P215+P224</f>
        <v>2134.9944</v>
      </c>
      <c r="Q225" s="51">
        <f>Q18+Q27+Q34+Q42+Q49+Q61+Q72+Q77+Q84+Q90+Q109+Q118+Q129+Q137+Q157+Q177+Q192+Q200+Q208+Q215+Q224</f>
        <v>860.9944</v>
      </c>
      <c r="R225" s="51">
        <f>R18+R27+R34+R42+R49+R61+R72+R77+R84+R90+R109+R118+R129+R137+R157+R177+R192+R200+R208+R215+R224</f>
        <v>361</v>
      </c>
    </row>
    <row r="226" spans="1:9" ht="15">
      <c r="A226" s="115"/>
      <c r="B226" s="115"/>
      <c r="C226" s="115"/>
      <c r="D226" s="115"/>
      <c r="E226" s="115"/>
      <c r="F226" s="115"/>
      <c r="G226" s="115"/>
      <c r="H226" s="115"/>
      <c r="I226" s="1" t="s">
        <v>242</v>
      </c>
    </row>
    <row r="227" spans="1:28" ht="15" customHeight="1">
      <c r="A227" s="112"/>
      <c r="B227" s="112"/>
      <c r="C227" s="112"/>
      <c r="D227" s="112"/>
      <c r="E227" s="112"/>
      <c r="F227" s="112"/>
      <c r="G227" s="112"/>
      <c r="H227" s="112"/>
      <c r="I227" s="26" t="s">
        <v>243</v>
      </c>
      <c r="J227" s="27"/>
      <c r="K227" s="26" t="s">
        <v>31</v>
      </c>
      <c r="L227" s="35" t="s">
        <v>244</v>
      </c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</row>
    <row r="228" spans="1:28" ht="15" customHeight="1">
      <c r="A228" s="112"/>
      <c r="B228" s="112"/>
      <c r="C228" s="112"/>
      <c r="D228" s="112"/>
      <c r="E228" s="112"/>
      <c r="F228" s="112"/>
      <c r="G228" s="112"/>
      <c r="H228" s="112"/>
      <c r="I228" s="26" t="s">
        <v>245</v>
      </c>
      <c r="J228" s="28"/>
      <c r="K228" s="26" t="s">
        <v>57</v>
      </c>
      <c r="L228" s="35" t="s">
        <v>246</v>
      </c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</row>
    <row r="229" spans="1:28" ht="15" customHeight="1">
      <c r="A229" s="112"/>
      <c r="B229" s="112"/>
      <c r="C229" s="112"/>
      <c r="D229" s="112"/>
      <c r="E229" s="112"/>
      <c r="F229" s="112"/>
      <c r="G229" s="112"/>
      <c r="H229" s="112"/>
      <c r="I229" s="26" t="s">
        <v>247</v>
      </c>
      <c r="J229" s="29"/>
      <c r="K229" s="26" t="s">
        <v>107</v>
      </c>
      <c r="L229" s="35" t="s">
        <v>246</v>
      </c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</row>
    <row r="230" spans="1:28" ht="15" customHeight="1">
      <c r="A230" s="112"/>
      <c r="B230" s="112"/>
      <c r="C230" s="112"/>
      <c r="D230" s="112"/>
      <c r="E230" s="112"/>
      <c r="F230" s="112"/>
      <c r="G230" s="112"/>
      <c r="H230" s="112"/>
      <c r="I230" s="26" t="s">
        <v>248</v>
      </c>
      <c r="J230" s="30"/>
      <c r="K230" s="26" t="s">
        <v>37</v>
      </c>
      <c r="L230" s="35" t="s">
        <v>246</v>
      </c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</row>
    <row r="231" spans="1:28" ht="15" customHeight="1">
      <c r="A231" s="112"/>
      <c r="B231" s="112"/>
      <c r="C231" s="112"/>
      <c r="D231" s="112"/>
      <c r="E231" s="112"/>
      <c r="F231" s="112"/>
      <c r="G231" s="112"/>
      <c r="H231" s="112"/>
      <c r="I231" s="26" t="s">
        <v>249</v>
      </c>
      <c r="J231" s="31"/>
      <c r="K231" s="26" t="s">
        <v>94</v>
      </c>
      <c r="L231" s="35" t="s">
        <v>246</v>
      </c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</row>
    <row r="232" spans="1:28" ht="15" customHeight="1">
      <c r="A232" s="112"/>
      <c r="B232" s="112"/>
      <c r="C232" s="112"/>
      <c r="D232" s="112"/>
      <c r="E232" s="112"/>
      <c r="F232" s="112"/>
      <c r="G232" s="112"/>
      <c r="H232" s="112"/>
      <c r="I232" s="26" t="s">
        <v>250</v>
      </c>
      <c r="J232" s="32"/>
      <c r="K232" s="26" t="s">
        <v>100</v>
      </c>
      <c r="L232" s="35" t="s">
        <v>251</v>
      </c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</row>
    <row r="233" spans="1:28" ht="15" customHeight="1">
      <c r="A233" s="112"/>
      <c r="B233" s="112"/>
      <c r="C233" s="112"/>
      <c r="D233" s="112"/>
      <c r="E233" s="112"/>
      <c r="F233" s="112"/>
      <c r="G233" s="112"/>
      <c r="H233" s="112"/>
      <c r="I233" s="26" t="s">
        <v>252</v>
      </c>
      <c r="J233" s="20"/>
      <c r="K233" s="26" t="s">
        <v>253</v>
      </c>
      <c r="L233" s="35" t="s">
        <v>251</v>
      </c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</row>
    <row r="234" spans="1:28" ht="15" customHeight="1">
      <c r="A234" s="112"/>
      <c r="B234" s="112"/>
      <c r="C234" s="112"/>
      <c r="D234" s="112"/>
      <c r="E234" s="112"/>
      <c r="F234" s="112"/>
      <c r="G234" s="112"/>
      <c r="H234" s="112"/>
      <c r="I234" s="26" t="s">
        <v>254</v>
      </c>
      <c r="J234" s="33"/>
      <c r="K234" s="26" t="s">
        <v>255</v>
      </c>
      <c r="L234" s="35" t="s">
        <v>256</v>
      </c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</row>
    <row r="235" spans="12:28" ht="15"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</row>
  </sheetData>
  <sheetProtection/>
  <mergeCells count="114">
    <mergeCell ref="A234:H234"/>
    <mergeCell ref="A230:H230"/>
    <mergeCell ref="A231:H231"/>
    <mergeCell ref="A232:H232"/>
    <mergeCell ref="A226:H226"/>
    <mergeCell ref="A227:H227"/>
    <mergeCell ref="A228:H228"/>
    <mergeCell ref="A229:H229"/>
    <mergeCell ref="A217:O217"/>
    <mergeCell ref="A218:O218"/>
    <mergeCell ref="A219:O219"/>
    <mergeCell ref="A224:H224"/>
    <mergeCell ref="A225:H225"/>
    <mergeCell ref="A233:H233"/>
    <mergeCell ref="A203:O203"/>
    <mergeCell ref="A208:H208"/>
    <mergeCell ref="A209:O209"/>
    <mergeCell ref="A210:O210"/>
    <mergeCell ref="A211:O211"/>
    <mergeCell ref="A216:H216"/>
    <mergeCell ref="A193:O193"/>
    <mergeCell ref="A194:O194"/>
    <mergeCell ref="A195:O195"/>
    <mergeCell ref="A200:H200"/>
    <mergeCell ref="A201:O201"/>
    <mergeCell ref="A202:O202"/>
    <mergeCell ref="A160:O160"/>
    <mergeCell ref="A177:H177"/>
    <mergeCell ref="A178:O178"/>
    <mergeCell ref="A179:O179"/>
    <mergeCell ref="A180:O180"/>
    <mergeCell ref="A192:H192"/>
    <mergeCell ref="A138:O138"/>
    <mergeCell ref="A139:O139"/>
    <mergeCell ref="A140:O140"/>
    <mergeCell ref="A157:H157"/>
    <mergeCell ref="A158:O158"/>
    <mergeCell ref="A159:O159"/>
    <mergeCell ref="A121:O121"/>
    <mergeCell ref="A129:H129"/>
    <mergeCell ref="A130:O130"/>
    <mergeCell ref="A131:O131"/>
    <mergeCell ref="A132:O132"/>
    <mergeCell ref="A137:H137"/>
    <mergeCell ref="A110:O110"/>
    <mergeCell ref="A111:O111"/>
    <mergeCell ref="A112:O112"/>
    <mergeCell ref="A118:H118"/>
    <mergeCell ref="A119:O119"/>
    <mergeCell ref="A120:O120"/>
    <mergeCell ref="A87:O87"/>
    <mergeCell ref="A90:H90"/>
    <mergeCell ref="A91:O91"/>
    <mergeCell ref="A92:O92"/>
    <mergeCell ref="A93:O93"/>
    <mergeCell ref="A109:H109"/>
    <mergeCell ref="A78:O78"/>
    <mergeCell ref="A79:O79"/>
    <mergeCell ref="A80:O80"/>
    <mergeCell ref="A84:H84"/>
    <mergeCell ref="A85:O85"/>
    <mergeCell ref="A86:O86"/>
    <mergeCell ref="A64:O64"/>
    <mergeCell ref="A72:H72"/>
    <mergeCell ref="A73:O73"/>
    <mergeCell ref="A74:O74"/>
    <mergeCell ref="A75:O75"/>
    <mergeCell ref="A77:H77"/>
    <mergeCell ref="A50:O50"/>
    <mergeCell ref="A51:O51"/>
    <mergeCell ref="A52:O52"/>
    <mergeCell ref="A61:H61"/>
    <mergeCell ref="A62:O62"/>
    <mergeCell ref="A63:O63"/>
    <mergeCell ref="A37:O37"/>
    <mergeCell ref="A42:H42"/>
    <mergeCell ref="A43:O43"/>
    <mergeCell ref="A44:O44"/>
    <mergeCell ref="A45:O45"/>
    <mergeCell ref="A49:H49"/>
    <mergeCell ref="A28:O28"/>
    <mergeCell ref="A29:O29"/>
    <mergeCell ref="A30:O30"/>
    <mergeCell ref="A34:H34"/>
    <mergeCell ref="A35:O35"/>
    <mergeCell ref="A36:O36"/>
    <mergeCell ref="A13:O13"/>
    <mergeCell ref="A18:H18"/>
    <mergeCell ref="A19:O19"/>
    <mergeCell ref="A20:O20"/>
    <mergeCell ref="A21:O21"/>
    <mergeCell ref="A27:H27"/>
    <mergeCell ref="I9:I10"/>
    <mergeCell ref="J9:J10"/>
    <mergeCell ref="K9:K10"/>
    <mergeCell ref="L9:L10"/>
    <mergeCell ref="M9:N10"/>
    <mergeCell ref="A12:O12"/>
    <mergeCell ref="A7:O7"/>
    <mergeCell ref="A8:O8"/>
    <mergeCell ref="A9:A10"/>
    <mergeCell ref="B9:B10"/>
    <mergeCell ref="C9:C10"/>
    <mergeCell ref="D9:D10"/>
    <mergeCell ref="E9:E10"/>
    <mergeCell ref="F9:F10"/>
    <mergeCell ref="G9:G10"/>
    <mergeCell ref="H9:H10"/>
    <mergeCell ref="A1:O1"/>
    <mergeCell ref="A2:O2"/>
    <mergeCell ref="A3:O3"/>
    <mergeCell ref="A4:O4"/>
    <mergeCell ref="A5:O5"/>
    <mergeCell ref="A6:O6"/>
  </mergeCells>
  <printOptions/>
  <pageMargins left="0.35433070866141736" right="0.35433070866141736" top="0.3937007874015748" bottom="0.3937007874015748" header="0.5118110236220472" footer="0.5118110236220472"/>
  <pageSetup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4"/>
  <sheetViews>
    <sheetView showGridLines="0" zoomScalePageLayoutView="0" workbookViewId="0" topLeftCell="A1">
      <selection activeCell="A1" sqref="A1:O1"/>
    </sheetView>
  </sheetViews>
  <sheetFormatPr defaultColWidth="9.140625" defaultRowHeight="15"/>
  <cols>
    <col min="1" max="1" width="7.00390625" style="0" customWidth="1"/>
    <col min="2" max="2" width="36.57421875" style="0" customWidth="1"/>
    <col min="3" max="3" width="8.8515625" style="0" hidden="1" customWidth="1"/>
    <col min="4" max="4" width="15.28125" style="0" hidden="1" customWidth="1"/>
    <col min="5" max="5" width="22.140625" style="0" hidden="1" customWidth="1"/>
    <col min="6" max="6" width="13.57421875" style="0" hidden="1" customWidth="1"/>
    <col min="7" max="7" width="16.7109375" style="0" customWidth="1"/>
    <col min="8" max="8" width="15.28125" style="0" hidden="1" customWidth="1"/>
    <col min="9" max="9" width="24.00390625" style="0" customWidth="1"/>
    <col min="10" max="10" width="13.7109375" style="0" customWidth="1"/>
    <col min="11" max="11" width="12.140625" style="0" customWidth="1"/>
    <col min="12" max="12" width="7.8515625" style="0" customWidth="1"/>
    <col min="13" max="14" width="9.140625" style="0" customWidth="1"/>
    <col min="15" max="15" width="8.28125" style="0" customWidth="1"/>
  </cols>
  <sheetData>
    <row r="1" spans="1:15" ht="15">
      <c r="A1" s="120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2"/>
    </row>
    <row r="2" spans="1:15" ht="15">
      <c r="A2" s="117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9"/>
    </row>
    <row r="3" spans="1:15" ht="15">
      <c r="A3" s="117" t="s">
        <v>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9"/>
    </row>
    <row r="4" spans="1:15" ht="15">
      <c r="A4" s="117" t="s">
        <v>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9"/>
    </row>
    <row r="5" spans="1:15" ht="15">
      <c r="A5" s="123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5"/>
    </row>
    <row r="6" spans="1:15" ht="15">
      <c r="A6" s="117" t="s">
        <v>4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9"/>
    </row>
    <row r="7" spans="1:15" ht="15">
      <c r="A7" s="126" t="s">
        <v>5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8"/>
    </row>
    <row r="8" spans="1:15" ht="15">
      <c r="A8" s="129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1"/>
    </row>
    <row r="9" spans="1:15" ht="15">
      <c r="A9" s="132" t="s">
        <v>6</v>
      </c>
      <c r="B9" s="132" t="s">
        <v>7</v>
      </c>
      <c r="C9" s="132" t="s">
        <v>8</v>
      </c>
      <c r="D9" s="132" t="s">
        <v>9</v>
      </c>
      <c r="E9" s="132" t="s">
        <v>10</v>
      </c>
      <c r="F9" s="132" t="s">
        <v>11</v>
      </c>
      <c r="G9" s="134" t="s">
        <v>12</v>
      </c>
      <c r="H9" s="132" t="s">
        <v>13</v>
      </c>
      <c r="I9" s="132" t="s">
        <v>14</v>
      </c>
      <c r="J9" s="132" t="s">
        <v>15</v>
      </c>
      <c r="K9" s="132" t="s">
        <v>16</v>
      </c>
      <c r="L9" s="132" t="s">
        <v>17</v>
      </c>
      <c r="M9" s="120" t="s">
        <v>18</v>
      </c>
      <c r="N9" s="122"/>
      <c r="O9" s="2" t="s">
        <v>19</v>
      </c>
    </row>
    <row r="10" spans="1:15" ht="15">
      <c r="A10" s="133"/>
      <c r="B10" s="133"/>
      <c r="C10" s="133"/>
      <c r="D10" s="133"/>
      <c r="E10" s="133"/>
      <c r="F10" s="133"/>
      <c r="G10" s="135"/>
      <c r="H10" s="133"/>
      <c r="I10" s="133"/>
      <c r="J10" s="133"/>
      <c r="K10" s="133"/>
      <c r="L10" s="133"/>
      <c r="M10" s="126"/>
      <c r="N10" s="128"/>
      <c r="O10" s="3" t="s">
        <v>20</v>
      </c>
    </row>
    <row r="11" spans="1:15" ht="15">
      <c r="A11" s="136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8"/>
    </row>
    <row r="12" spans="1:15" ht="15">
      <c r="A12" s="139" t="s">
        <v>21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1"/>
    </row>
    <row r="13" spans="1:15" ht="15">
      <c r="A13" s="142" t="s">
        <v>22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4"/>
    </row>
    <row r="14" spans="1:15" ht="15">
      <c r="A14" s="4">
        <v>303207</v>
      </c>
      <c r="B14" s="5" t="s">
        <v>23</v>
      </c>
      <c r="C14" s="5" t="s">
        <v>24</v>
      </c>
      <c r="D14" s="5" t="s">
        <v>25</v>
      </c>
      <c r="E14" s="5" t="s">
        <v>26</v>
      </c>
      <c r="F14" s="5" t="s">
        <v>27</v>
      </c>
      <c r="G14" s="5" t="s">
        <v>28</v>
      </c>
      <c r="H14" s="5" t="s">
        <v>29</v>
      </c>
      <c r="I14" s="5" t="s">
        <v>30</v>
      </c>
      <c r="J14" s="7">
        <v>872</v>
      </c>
      <c r="K14" s="7">
        <v>50</v>
      </c>
      <c r="L14" s="7">
        <v>17.44</v>
      </c>
      <c r="M14" s="8"/>
      <c r="N14" s="10" t="s">
        <v>31</v>
      </c>
      <c r="O14" s="7">
        <v>27.56</v>
      </c>
    </row>
    <row r="15" spans="1:15" ht="15">
      <c r="A15" s="4">
        <v>312957</v>
      </c>
      <c r="B15" s="5" t="s">
        <v>32</v>
      </c>
      <c r="C15" s="5" t="s">
        <v>24</v>
      </c>
      <c r="D15" s="5" t="s">
        <v>25</v>
      </c>
      <c r="E15" s="5" t="s">
        <v>26</v>
      </c>
      <c r="F15" s="5" t="s">
        <v>27</v>
      </c>
      <c r="G15" s="5" t="s">
        <v>28</v>
      </c>
      <c r="H15" s="5" t="s">
        <v>29</v>
      </c>
      <c r="I15" s="5" t="s">
        <v>33</v>
      </c>
      <c r="J15" s="7">
        <v>87</v>
      </c>
      <c r="K15" s="7">
        <v>0</v>
      </c>
      <c r="L15" s="7">
        <v>0</v>
      </c>
      <c r="M15" s="8"/>
      <c r="N15" s="10" t="s">
        <v>31</v>
      </c>
      <c r="O15" s="6"/>
    </row>
    <row r="16" spans="1:15" ht="15">
      <c r="A16" s="4">
        <v>303208</v>
      </c>
      <c r="B16" s="5" t="s">
        <v>34</v>
      </c>
      <c r="C16" s="5" t="s">
        <v>24</v>
      </c>
      <c r="D16" s="5" t="s">
        <v>25</v>
      </c>
      <c r="E16" s="5" t="s">
        <v>26</v>
      </c>
      <c r="F16" s="5" t="s">
        <v>27</v>
      </c>
      <c r="G16" s="5" t="s">
        <v>28</v>
      </c>
      <c r="H16" s="5" t="s">
        <v>29</v>
      </c>
      <c r="I16" s="5" t="s">
        <v>33</v>
      </c>
      <c r="J16" s="7">
        <v>273</v>
      </c>
      <c r="K16" s="7">
        <v>0</v>
      </c>
      <c r="L16" s="7">
        <v>0</v>
      </c>
      <c r="M16" s="8"/>
      <c r="N16" s="10" t="s">
        <v>31</v>
      </c>
      <c r="O16" s="6"/>
    </row>
    <row r="17" spans="1:15" ht="15">
      <c r="A17" s="4">
        <v>303209</v>
      </c>
      <c r="B17" s="5" t="s">
        <v>35</v>
      </c>
      <c r="C17" s="5" t="s">
        <v>24</v>
      </c>
      <c r="D17" s="5" t="s">
        <v>25</v>
      </c>
      <c r="E17" s="5" t="s">
        <v>26</v>
      </c>
      <c r="F17" s="5" t="s">
        <v>27</v>
      </c>
      <c r="G17" s="5" t="s">
        <v>28</v>
      </c>
      <c r="H17" s="5" t="s">
        <v>29</v>
      </c>
      <c r="I17" s="5" t="s">
        <v>33</v>
      </c>
      <c r="J17" s="7">
        <v>279</v>
      </c>
      <c r="K17" s="7">
        <v>0</v>
      </c>
      <c r="L17" s="7">
        <v>0</v>
      </c>
      <c r="M17" s="8"/>
      <c r="N17" s="10" t="s">
        <v>31</v>
      </c>
      <c r="O17" s="6"/>
    </row>
    <row r="18" spans="1:15" ht="15">
      <c r="A18" s="129"/>
      <c r="B18" s="130"/>
      <c r="C18" s="130"/>
      <c r="D18" s="130"/>
      <c r="E18" s="130"/>
      <c r="F18" s="130"/>
      <c r="G18" s="130"/>
      <c r="H18" s="131"/>
      <c r="I18" s="11" t="s">
        <v>36</v>
      </c>
      <c r="J18" s="12">
        <v>1511</v>
      </c>
      <c r="K18" s="13">
        <v>50</v>
      </c>
      <c r="L18" s="13">
        <v>30.22</v>
      </c>
      <c r="M18" s="14"/>
      <c r="N18" s="10" t="s">
        <v>37</v>
      </c>
      <c r="O18" s="13"/>
    </row>
    <row r="19" spans="1:15" ht="15">
      <c r="A19" s="136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8"/>
    </row>
    <row r="20" spans="1:15" ht="15">
      <c r="A20" s="139" t="s">
        <v>21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1"/>
    </row>
    <row r="21" spans="1:15" ht="15">
      <c r="A21" s="142" t="s">
        <v>38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4"/>
    </row>
    <row r="22" spans="1:15" ht="15">
      <c r="A22" s="4">
        <v>303210</v>
      </c>
      <c r="B22" s="5" t="s">
        <v>39</v>
      </c>
      <c r="C22" s="5" t="s">
        <v>24</v>
      </c>
      <c r="D22" s="5" t="s">
        <v>25</v>
      </c>
      <c r="E22" s="5" t="s">
        <v>40</v>
      </c>
      <c r="F22" s="5" t="s">
        <v>27</v>
      </c>
      <c r="G22" s="5" t="s">
        <v>41</v>
      </c>
      <c r="H22" s="5" t="s">
        <v>42</v>
      </c>
      <c r="I22" s="5" t="s">
        <v>30</v>
      </c>
      <c r="J22" s="15">
        <v>1276</v>
      </c>
      <c r="K22" s="7">
        <v>43</v>
      </c>
      <c r="L22" s="7">
        <v>29.67</v>
      </c>
      <c r="M22" s="8"/>
      <c r="N22" s="10" t="s">
        <v>31</v>
      </c>
      <c r="O22" s="7">
        <v>15.33</v>
      </c>
    </row>
    <row r="23" spans="1:15" ht="15">
      <c r="A23" s="4">
        <v>303276</v>
      </c>
      <c r="B23" s="5" t="s">
        <v>43</v>
      </c>
      <c r="C23" s="5" t="s">
        <v>24</v>
      </c>
      <c r="D23" s="5" t="s">
        <v>25</v>
      </c>
      <c r="E23" s="5" t="s">
        <v>40</v>
      </c>
      <c r="F23" s="5" t="s">
        <v>27</v>
      </c>
      <c r="G23" s="5" t="s">
        <v>41</v>
      </c>
      <c r="H23" s="5" t="s">
        <v>42</v>
      </c>
      <c r="I23" s="5" t="s">
        <v>44</v>
      </c>
      <c r="J23" s="7">
        <v>696</v>
      </c>
      <c r="K23" s="7">
        <v>31</v>
      </c>
      <c r="L23" s="7">
        <v>22.45</v>
      </c>
      <c r="M23" s="8"/>
      <c r="N23" s="10" t="s">
        <v>31</v>
      </c>
      <c r="O23" s="7">
        <v>22.55</v>
      </c>
    </row>
    <row r="24" spans="1:15" ht="15">
      <c r="A24" s="4">
        <v>312962</v>
      </c>
      <c r="B24" s="5" t="s">
        <v>45</v>
      </c>
      <c r="C24" s="5" t="s">
        <v>24</v>
      </c>
      <c r="D24" s="5" t="s">
        <v>25</v>
      </c>
      <c r="E24" s="5" t="s">
        <v>40</v>
      </c>
      <c r="F24" s="5" t="s">
        <v>27</v>
      </c>
      <c r="G24" s="5" t="s">
        <v>41</v>
      </c>
      <c r="H24" s="5" t="s">
        <v>42</v>
      </c>
      <c r="I24" s="5" t="s">
        <v>33</v>
      </c>
      <c r="J24" s="7">
        <v>61</v>
      </c>
      <c r="K24" s="7">
        <v>0</v>
      </c>
      <c r="L24" s="7">
        <v>0</v>
      </c>
      <c r="M24" s="8"/>
      <c r="N24" s="10" t="s">
        <v>31</v>
      </c>
      <c r="O24" s="6"/>
    </row>
    <row r="25" spans="1:15" ht="15">
      <c r="A25" s="4">
        <v>312949</v>
      </c>
      <c r="B25" s="5" t="s">
        <v>46</v>
      </c>
      <c r="C25" s="5" t="s">
        <v>24</v>
      </c>
      <c r="D25" s="5" t="s">
        <v>25</v>
      </c>
      <c r="E25" s="5" t="s">
        <v>40</v>
      </c>
      <c r="F25" s="5" t="s">
        <v>27</v>
      </c>
      <c r="G25" s="5" t="s">
        <v>41</v>
      </c>
      <c r="H25" s="5" t="s">
        <v>42</v>
      </c>
      <c r="I25" s="5" t="s">
        <v>33</v>
      </c>
      <c r="J25" s="7">
        <v>96</v>
      </c>
      <c r="K25" s="7">
        <v>0</v>
      </c>
      <c r="L25" s="7">
        <v>0</v>
      </c>
      <c r="M25" s="8"/>
      <c r="N25" s="10" t="s">
        <v>31</v>
      </c>
      <c r="O25" s="6"/>
    </row>
    <row r="26" spans="1:15" ht="15">
      <c r="A26" s="4">
        <v>303277</v>
      </c>
      <c r="B26" s="5" t="s">
        <v>47</v>
      </c>
      <c r="C26" s="5" t="s">
        <v>24</v>
      </c>
      <c r="D26" s="5" t="s">
        <v>25</v>
      </c>
      <c r="E26" s="5" t="s">
        <v>40</v>
      </c>
      <c r="F26" s="5" t="s">
        <v>27</v>
      </c>
      <c r="G26" s="5" t="s">
        <v>41</v>
      </c>
      <c r="H26" s="5" t="s">
        <v>42</v>
      </c>
      <c r="I26" s="5" t="s">
        <v>33</v>
      </c>
      <c r="J26" s="7">
        <v>331</v>
      </c>
      <c r="K26" s="7">
        <v>0</v>
      </c>
      <c r="L26" s="7">
        <v>0</v>
      </c>
      <c r="M26" s="8"/>
      <c r="N26" s="10" t="s">
        <v>31</v>
      </c>
      <c r="O26" s="6"/>
    </row>
    <row r="27" spans="1:15" ht="15">
      <c r="A27" s="129"/>
      <c r="B27" s="130"/>
      <c r="C27" s="130"/>
      <c r="D27" s="130"/>
      <c r="E27" s="130"/>
      <c r="F27" s="130"/>
      <c r="G27" s="130"/>
      <c r="H27" s="131"/>
      <c r="I27" s="11" t="s">
        <v>48</v>
      </c>
      <c r="J27" s="12">
        <v>2460</v>
      </c>
      <c r="K27" s="13">
        <v>74</v>
      </c>
      <c r="L27" s="13">
        <v>33.24</v>
      </c>
      <c r="M27" s="14"/>
      <c r="N27" s="10" t="s">
        <v>37</v>
      </c>
      <c r="O27" s="13"/>
    </row>
    <row r="28" spans="1:15" ht="15">
      <c r="A28" s="136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8"/>
    </row>
    <row r="29" spans="1:15" ht="15">
      <c r="A29" s="139" t="s">
        <v>21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1"/>
    </row>
    <row r="30" spans="1:15" ht="15">
      <c r="A30" s="142" t="s">
        <v>49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4"/>
    </row>
    <row r="31" spans="1:15" ht="15">
      <c r="A31" s="4">
        <v>303267</v>
      </c>
      <c r="B31" s="5" t="s">
        <v>50</v>
      </c>
      <c r="C31" s="5" t="s">
        <v>24</v>
      </c>
      <c r="D31" s="5" t="s">
        <v>25</v>
      </c>
      <c r="E31" s="5" t="s">
        <v>51</v>
      </c>
      <c r="F31" s="5" t="s">
        <v>27</v>
      </c>
      <c r="G31" s="5" t="s">
        <v>52</v>
      </c>
      <c r="H31" s="5" t="s">
        <v>53</v>
      </c>
      <c r="I31" s="5" t="s">
        <v>33</v>
      </c>
      <c r="J31" s="7">
        <v>669</v>
      </c>
      <c r="K31" s="7">
        <v>14</v>
      </c>
      <c r="L31" s="7">
        <v>47.79</v>
      </c>
      <c r="M31" s="8"/>
      <c r="N31" s="10" t="s">
        <v>31</v>
      </c>
      <c r="O31" s="7">
        <v>-2.79</v>
      </c>
    </row>
    <row r="32" spans="1:15" ht="15">
      <c r="A32" s="4">
        <v>303266</v>
      </c>
      <c r="B32" s="5" t="s">
        <v>54</v>
      </c>
      <c r="C32" s="5" t="s">
        <v>24</v>
      </c>
      <c r="D32" s="5" t="s">
        <v>25</v>
      </c>
      <c r="E32" s="5" t="s">
        <v>51</v>
      </c>
      <c r="F32" s="5" t="s">
        <v>27</v>
      </c>
      <c r="G32" s="5" t="s">
        <v>52</v>
      </c>
      <c r="H32" s="5" t="s">
        <v>53</v>
      </c>
      <c r="I32" s="5" t="s">
        <v>44</v>
      </c>
      <c r="J32" s="7">
        <v>520</v>
      </c>
      <c r="K32" s="7">
        <v>12</v>
      </c>
      <c r="L32" s="7">
        <v>43.33</v>
      </c>
      <c r="M32" s="8"/>
      <c r="N32" s="10" t="s">
        <v>31</v>
      </c>
      <c r="O32" s="7">
        <v>1.67</v>
      </c>
    </row>
    <row r="33" spans="1:15" ht="15">
      <c r="A33" s="4">
        <v>312918</v>
      </c>
      <c r="B33" s="5" t="s">
        <v>55</v>
      </c>
      <c r="C33" s="5" t="s">
        <v>24</v>
      </c>
      <c r="D33" s="5" t="s">
        <v>25</v>
      </c>
      <c r="E33" s="5" t="s">
        <v>51</v>
      </c>
      <c r="F33" s="5" t="s">
        <v>27</v>
      </c>
      <c r="G33" s="5" t="s">
        <v>52</v>
      </c>
      <c r="H33" s="5" t="s">
        <v>53</v>
      </c>
      <c r="I33" s="5" t="s">
        <v>33</v>
      </c>
      <c r="J33" s="7">
        <v>207</v>
      </c>
      <c r="K33" s="7">
        <v>0</v>
      </c>
      <c r="L33" s="7">
        <v>0</v>
      </c>
      <c r="M33" s="8"/>
      <c r="N33" s="10" t="s">
        <v>31</v>
      </c>
      <c r="O33" s="6"/>
    </row>
    <row r="34" spans="1:15" ht="15">
      <c r="A34" s="129"/>
      <c r="B34" s="130"/>
      <c r="C34" s="130"/>
      <c r="D34" s="130"/>
      <c r="E34" s="130"/>
      <c r="F34" s="130"/>
      <c r="G34" s="130"/>
      <c r="H34" s="131"/>
      <c r="I34" s="11" t="s">
        <v>56</v>
      </c>
      <c r="J34" s="12">
        <v>1396</v>
      </c>
      <c r="K34" s="13">
        <v>26</v>
      </c>
      <c r="L34" s="13">
        <v>53.69</v>
      </c>
      <c r="M34" s="16"/>
      <c r="N34" s="10" t="s">
        <v>57</v>
      </c>
      <c r="O34" s="13"/>
    </row>
    <row r="35" spans="1:15" ht="15">
      <c r="A35" s="136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8"/>
    </row>
    <row r="36" spans="1:15" ht="15">
      <c r="A36" s="139" t="s">
        <v>21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1"/>
    </row>
    <row r="37" spans="1:15" ht="15">
      <c r="A37" s="142" t="s">
        <v>58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4"/>
    </row>
    <row r="38" spans="1:15" ht="15">
      <c r="A38" s="4">
        <v>303218</v>
      </c>
      <c r="B38" s="5" t="s">
        <v>59</v>
      </c>
      <c r="C38" s="5" t="s">
        <v>24</v>
      </c>
      <c r="D38" s="5" t="s">
        <v>25</v>
      </c>
      <c r="E38" s="5" t="s">
        <v>60</v>
      </c>
      <c r="F38" s="5" t="s">
        <v>27</v>
      </c>
      <c r="G38" s="5" t="s">
        <v>61</v>
      </c>
      <c r="H38" s="5" t="s">
        <v>53</v>
      </c>
      <c r="I38" s="5" t="s">
        <v>44</v>
      </c>
      <c r="J38" s="7">
        <v>430</v>
      </c>
      <c r="K38" s="7">
        <v>1</v>
      </c>
      <c r="L38" s="7">
        <v>430</v>
      </c>
      <c r="M38" s="8"/>
      <c r="N38" s="10" t="s">
        <v>31</v>
      </c>
      <c r="O38" s="7">
        <v>-385</v>
      </c>
    </row>
    <row r="39" spans="1:15" ht="15">
      <c r="A39" s="4">
        <v>303219</v>
      </c>
      <c r="B39" s="5" t="s">
        <v>62</v>
      </c>
      <c r="C39" s="5" t="s">
        <v>24</v>
      </c>
      <c r="D39" s="5" t="s">
        <v>25</v>
      </c>
      <c r="E39" s="5" t="s">
        <v>60</v>
      </c>
      <c r="F39" s="5" t="s">
        <v>27</v>
      </c>
      <c r="G39" s="5" t="s">
        <v>61</v>
      </c>
      <c r="H39" s="5" t="s">
        <v>53</v>
      </c>
      <c r="I39" s="5" t="s">
        <v>33</v>
      </c>
      <c r="J39" s="7">
        <v>408</v>
      </c>
      <c r="K39" s="7">
        <v>1</v>
      </c>
      <c r="L39" s="7">
        <v>408</v>
      </c>
      <c r="M39" s="8"/>
      <c r="N39" s="10" t="s">
        <v>31</v>
      </c>
      <c r="O39" s="7">
        <v>-363</v>
      </c>
    </row>
    <row r="40" spans="1:15" ht="15">
      <c r="A40" s="4">
        <v>303217</v>
      </c>
      <c r="B40" s="5" t="s">
        <v>63</v>
      </c>
      <c r="C40" s="5" t="s">
        <v>24</v>
      </c>
      <c r="D40" s="5" t="s">
        <v>25</v>
      </c>
      <c r="E40" s="5" t="s">
        <v>60</v>
      </c>
      <c r="F40" s="5" t="s">
        <v>27</v>
      </c>
      <c r="G40" s="5" t="s">
        <v>61</v>
      </c>
      <c r="H40" s="5" t="s">
        <v>53</v>
      </c>
      <c r="I40" s="5" t="s">
        <v>30</v>
      </c>
      <c r="J40" s="7">
        <v>786</v>
      </c>
      <c r="K40" s="7">
        <v>46</v>
      </c>
      <c r="L40" s="7">
        <v>17.09</v>
      </c>
      <c r="M40" s="8"/>
      <c r="N40" s="10" t="s">
        <v>31</v>
      </c>
      <c r="O40" s="7">
        <v>27.91</v>
      </c>
    </row>
    <row r="41" spans="1:15" ht="15">
      <c r="A41" s="4">
        <v>303220</v>
      </c>
      <c r="B41" s="5" t="s">
        <v>64</v>
      </c>
      <c r="C41" s="5" t="s">
        <v>24</v>
      </c>
      <c r="D41" s="5" t="s">
        <v>25</v>
      </c>
      <c r="E41" s="5" t="s">
        <v>60</v>
      </c>
      <c r="F41" s="5" t="s">
        <v>27</v>
      </c>
      <c r="G41" s="5" t="s">
        <v>61</v>
      </c>
      <c r="H41" s="5" t="s">
        <v>53</v>
      </c>
      <c r="I41" s="5" t="s">
        <v>44</v>
      </c>
      <c r="J41" s="7">
        <v>299</v>
      </c>
      <c r="K41" s="7">
        <v>0</v>
      </c>
      <c r="L41" s="7">
        <v>0</v>
      </c>
      <c r="M41" s="8"/>
      <c r="N41" s="10" t="s">
        <v>31</v>
      </c>
      <c r="O41" s="6"/>
    </row>
    <row r="42" spans="1:15" ht="15">
      <c r="A42" s="129"/>
      <c r="B42" s="130"/>
      <c r="C42" s="130"/>
      <c r="D42" s="130"/>
      <c r="E42" s="130"/>
      <c r="F42" s="130"/>
      <c r="G42" s="130"/>
      <c r="H42" s="131"/>
      <c r="I42" s="11" t="s">
        <v>36</v>
      </c>
      <c r="J42" s="12">
        <v>1923</v>
      </c>
      <c r="K42" s="13">
        <v>48</v>
      </c>
      <c r="L42" s="13">
        <v>40.06</v>
      </c>
      <c r="M42" s="16"/>
      <c r="N42" s="10" t="s">
        <v>57</v>
      </c>
      <c r="O42" s="13"/>
    </row>
    <row r="43" spans="1:15" ht="15">
      <c r="A43" s="136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8"/>
    </row>
    <row r="44" spans="1:15" ht="15">
      <c r="A44" s="139" t="s">
        <v>21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1"/>
    </row>
    <row r="45" spans="1:15" ht="15">
      <c r="A45" s="142" t="s">
        <v>65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4"/>
    </row>
    <row r="46" spans="1:15" ht="15">
      <c r="A46" s="4">
        <v>312917</v>
      </c>
      <c r="B46" s="5" t="s">
        <v>66</v>
      </c>
      <c r="C46" s="5" t="s">
        <v>24</v>
      </c>
      <c r="D46" s="5" t="s">
        <v>25</v>
      </c>
      <c r="E46" s="5" t="s">
        <v>67</v>
      </c>
      <c r="F46" s="5" t="s">
        <v>27</v>
      </c>
      <c r="G46" s="5" t="s">
        <v>68</v>
      </c>
      <c r="H46" s="5" t="s">
        <v>42</v>
      </c>
      <c r="I46" s="5" t="s">
        <v>33</v>
      </c>
      <c r="J46" s="7">
        <v>260</v>
      </c>
      <c r="K46" s="7">
        <v>2</v>
      </c>
      <c r="L46" s="7">
        <v>130</v>
      </c>
      <c r="M46" s="8"/>
      <c r="N46" s="10" t="s">
        <v>31</v>
      </c>
      <c r="O46" s="7">
        <v>-85</v>
      </c>
    </row>
    <row r="47" spans="1:15" ht="15">
      <c r="A47" s="4">
        <v>303228</v>
      </c>
      <c r="B47" s="5" t="s">
        <v>69</v>
      </c>
      <c r="C47" s="5" t="s">
        <v>24</v>
      </c>
      <c r="D47" s="5" t="s">
        <v>25</v>
      </c>
      <c r="E47" s="5" t="s">
        <v>67</v>
      </c>
      <c r="F47" s="5" t="s">
        <v>27</v>
      </c>
      <c r="G47" s="5" t="s">
        <v>68</v>
      </c>
      <c r="H47" s="5" t="s">
        <v>42</v>
      </c>
      <c r="I47" s="5" t="s">
        <v>30</v>
      </c>
      <c r="J47" s="15">
        <v>2086</v>
      </c>
      <c r="K47" s="7">
        <v>57</v>
      </c>
      <c r="L47" s="7">
        <v>36.6</v>
      </c>
      <c r="M47" s="8"/>
      <c r="N47" s="10" t="s">
        <v>31</v>
      </c>
      <c r="O47" s="7">
        <v>8.4</v>
      </c>
    </row>
    <row r="48" spans="1:15" ht="15">
      <c r="A48" s="4">
        <v>303229</v>
      </c>
      <c r="B48" s="5" t="s">
        <v>70</v>
      </c>
      <c r="C48" s="5" t="s">
        <v>24</v>
      </c>
      <c r="D48" s="5" t="s">
        <v>25</v>
      </c>
      <c r="E48" s="5" t="s">
        <v>67</v>
      </c>
      <c r="F48" s="5" t="s">
        <v>27</v>
      </c>
      <c r="G48" s="5" t="s">
        <v>68</v>
      </c>
      <c r="H48" s="5" t="s">
        <v>42</v>
      </c>
      <c r="I48" s="5" t="s">
        <v>33</v>
      </c>
      <c r="J48" s="7">
        <v>238</v>
      </c>
      <c r="K48" s="7">
        <v>0</v>
      </c>
      <c r="L48" s="7">
        <v>0</v>
      </c>
      <c r="M48" s="8"/>
      <c r="N48" s="10" t="s">
        <v>31</v>
      </c>
      <c r="O48" s="6"/>
    </row>
    <row r="49" spans="1:15" ht="15">
      <c r="A49" s="129"/>
      <c r="B49" s="130"/>
      <c r="C49" s="130"/>
      <c r="D49" s="130"/>
      <c r="E49" s="130"/>
      <c r="F49" s="130"/>
      <c r="G49" s="130"/>
      <c r="H49" s="131"/>
      <c r="I49" s="11" t="s">
        <v>56</v>
      </c>
      <c r="J49" s="12">
        <v>2584</v>
      </c>
      <c r="K49" s="13">
        <v>59</v>
      </c>
      <c r="L49" s="13">
        <v>43.8</v>
      </c>
      <c r="M49" s="16"/>
      <c r="N49" s="10" t="s">
        <v>57</v>
      </c>
      <c r="O49" s="13"/>
    </row>
    <row r="50" spans="1:15" ht="15">
      <c r="A50" s="136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8"/>
    </row>
    <row r="51" spans="1:15" ht="15">
      <c r="A51" s="139" t="s">
        <v>21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1"/>
    </row>
    <row r="52" spans="1:15" ht="15">
      <c r="A52" s="142" t="s">
        <v>71</v>
      </c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4"/>
    </row>
    <row r="53" spans="1:15" ht="15">
      <c r="A53" s="4">
        <v>312916</v>
      </c>
      <c r="B53" s="5" t="s">
        <v>72</v>
      </c>
      <c r="C53" s="5" t="s">
        <v>24</v>
      </c>
      <c r="D53" s="5" t="s">
        <v>25</v>
      </c>
      <c r="E53" s="5" t="s">
        <v>73</v>
      </c>
      <c r="F53" s="5" t="s">
        <v>27</v>
      </c>
      <c r="G53" s="5" t="s">
        <v>74</v>
      </c>
      <c r="H53" s="5" t="s">
        <v>42</v>
      </c>
      <c r="I53" s="5" t="s">
        <v>33</v>
      </c>
      <c r="J53" s="7">
        <v>637</v>
      </c>
      <c r="K53" s="7">
        <v>5</v>
      </c>
      <c r="L53" s="7">
        <v>127.4</v>
      </c>
      <c r="M53" s="8"/>
      <c r="N53" s="10" t="s">
        <v>31</v>
      </c>
      <c r="O53" s="7">
        <v>-82.4</v>
      </c>
    </row>
    <row r="54" spans="1:15" ht="15">
      <c r="A54" s="4">
        <v>303223</v>
      </c>
      <c r="B54" s="5" t="s">
        <v>75</v>
      </c>
      <c r="C54" s="5" t="s">
        <v>24</v>
      </c>
      <c r="D54" s="5" t="s">
        <v>25</v>
      </c>
      <c r="E54" s="5" t="s">
        <v>73</v>
      </c>
      <c r="F54" s="5" t="s">
        <v>27</v>
      </c>
      <c r="G54" s="5" t="s">
        <v>74</v>
      </c>
      <c r="H54" s="5" t="s">
        <v>42</v>
      </c>
      <c r="I54" s="5" t="s">
        <v>30</v>
      </c>
      <c r="J54" s="15">
        <v>1829</v>
      </c>
      <c r="K54" s="7">
        <v>72</v>
      </c>
      <c r="L54" s="7">
        <v>25.4</v>
      </c>
      <c r="M54" s="8"/>
      <c r="N54" s="10" t="s">
        <v>31</v>
      </c>
      <c r="O54" s="7">
        <v>19.6</v>
      </c>
    </row>
    <row r="55" spans="1:15" ht="15">
      <c r="A55" s="4">
        <v>303222</v>
      </c>
      <c r="B55" s="5" t="s">
        <v>76</v>
      </c>
      <c r="C55" s="5" t="s">
        <v>24</v>
      </c>
      <c r="D55" s="5" t="s">
        <v>25</v>
      </c>
      <c r="E55" s="5" t="s">
        <v>73</v>
      </c>
      <c r="F55" s="5" t="s">
        <v>27</v>
      </c>
      <c r="G55" s="5" t="s">
        <v>74</v>
      </c>
      <c r="H55" s="5" t="s">
        <v>42</v>
      </c>
      <c r="I55" s="5" t="s">
        <v>44</v>
      </c>
      <c r="J55" s="7">
        <v>295</v>
      </c>
      <c r="K55" s="7">
        <v>0</v>
      </c>
      <c r="L55" s="7">
        <v>0</v>
      </c>
      <c r="M55" s="8"/>
      <c r="N55" s="10" t="s">
        <v>31</v>
      </c>
      <c r="O55" s="6"/>
    </row>
    <row r="56" spans="1:15" ht="15">
      <c r="A56" s="4">
        <v>312964</v>
      </c>
      <c r="B56" s="5" t="s">
        <v>77</v>
      </c>
      <c r="C56" s="5" t="s">
        <v>24</v>
      </c>
      <c r="D56" s="5" t="s">
        <v>25</v>
      </c>
      <c r="E56" s="5" t="s">
        <v>73</v>
      </c>
      <c r="F56" s="5" t="s">
        <v>27</v>
      </c>
      <c r="G56" s="5" t="s">
        <v>74</v>
      </c>
      <c r="H56" s="5" t="s">
        <v>42</v>
      </c>
      <c r="I56" s="5" t="s">
        <v>33</v>
      </c>
      <c r="J56" s="7">
        <v>57</v>
      </c>
      <c r="K56" s="7">
        <v>0</v>
      </c>
      <c r="L56" s="7">
        <v>0</v>
      </c>
      <c r="M56" s="8"/>
      <c r="N56" s="10" t="s">
        <v>31</v>
      </c>
      <c r="O56" s="6"/>
    </row>
    <row r="57" spans="1:15" ht="15">
      <c r="A57" s="4">
        <v>312965</v>
      </c>
      <c r="B57" s="5" t="s">
        <v>78</v>
      </c>
      <c r="C57" s="5" t="s">
        <v>24</v>
      </c>
      <c r="D57" s="5" t="s">
        <v>25</v>
      </c>
      <c r="E57" s="5" t="s">
        <v>73</v>
      </c>
      <c r="F57" s="5" t="s">
        <v>27</v>
      </c>
      <c r="G57" s="5" t="s">
        <v>74</v>
      </c>
      <c r="H57" s="5" t="s">
        <v>42</v>
      </c>
      <c r="I57" s="5" t="s">
        <v>33</v>
      </c>
      <c r="J57" s="7">
        <v>51</v>
      </c>
      <c r="K57" s="7">
        <v>0</v>
      </c>
      <c r="L57" s="7">
        <v>0</v>
      </c>
      <c r="M57" s="8"/>
      <c r="N57" s="10" t="s">
        <v>31</v>
      </c>
      <c r="O57" s="6"/>
    </row>
    <row r="58" spans="1:15" ht="15">
      <c r="A58" s="4">
        <v>312963</v>
      </c>
      <c r="B58" s="5" t="s">
        <v>79</v>
      </c>
      <c r="C58" s="5" t="s">
        <v>24</v>
      </c>
      <c r="D58" s="5" t="s">
        <v>25</v>
      </c>
      <c r="E58" s="5" t="s">
        <v>73</v>
      </c>
      <c r="F58" s="5" t="s">
        <v>27</v>
      </c>
      <c r="G58" s="5" t="s">
        <v>74</v>
      </c>
      <c r="H58" s="5" t="s">
        <v>42</v>
      </c>
      <c r="I58" s="5" t="s">
        <v>33</v>
      </c>
      <c r="J58" s="7">
        <v>103</v>
      </c>
      <c r="K58" s="7">
        <v>0</v>
      </c>
      <c r="L58" s="7">
        <v>0</v>
      </c>
      <c r="M58" s="8"/>
      <c r="N58" s="10" t="s">
        <v>31</v>
      </c>
      <c r="O58" s="6"/>
    </row>
    <row r="59" spans="1:15" ht="15">
      <c r="A59" s="4">
        <v>312954</v>
      </c>
      <c r="B59" s="5" t="s">
        <v>80</v>
      </c>
      <c r="C59" s="5" t="s">
        <v>24</v>
      </c>
      <c r="D59" s="5" t="s">
        <v>25</v>
      </c>
      <c r="E59" s="5" t="s">
        <v>73</v>
      </c>
      <c r="F59" s="5" t="s">
        <v>27</v>
      </c>
      <c r="G59" s="5" t="s">
        <v>74</v>
      </c>
      <c r="H59" s="5" t="s">
        <v>42</v>
      </c>
      <c r="I59" s="5" t="s">
        <v>33</v>
      </c>
      <c r="J59" s="7">
        <v>281</v>
      </c>
      <c r="K59" s="7">
        <v>0</v>
      </c>
      <c r="L59" s="7">
        <v>0</v>
      </c>
      <c r="M59" s="8"/>
      <c r="N59" s="10" t="s">
        <v>31</v>
      </c>
      <c r="O59" s="6"/>
    </row>
    <row r="60" spans="1:15" ht="15">
      <c r="A60" s="4">
        <v>312955</v>
      </c>
      <c r="B60" s="5" t="s">
        <v>81</v>
      </c>
      <c r="C60" s="5" t="s">
        <v>24</v>
      </c>
      <c r="D60" s="5" t="s">
        <v>25</v>
      </c>
      <c r="E60" s="5" t="s">
        <v>73</v>
      </c>
      <c r="F60" s="5" t="s">
        <v>27</v>
      </c>
      <c r="G60" s="5" t="s">
        <v>74</v>
      </c>
      <c r="H60" s="5" t="s">
        <v>42</v>
      </c>
      <c r="I60" s="5" t="s">
        <v>33</v>
      </c>
      <c r="J60" s="7">
        <v>305</v>
      </c>
      <c r="K60" s="7">
        <v>0</v>
      </c>
      <c r="L60" s="7">
        <v>0</v>
      </c>
      <c r="M60" s="8"/>
      <c r="N60" s="10" t="s">
        <v>31</v>
      </c>
      <c r="O60" s="6"/>
    </row>
    <row r="61" spans="1:15" ht="15">
      <c r="A61" s="129"/>
      <c r="B61" s="130"/>
      <c r="C61" s="130"/>
      <c r="D61" s="130"/>
      <c r="E61" s="130"/>
      <c r="F61" s="130"/>
      <c r="G61" s="130"/>
      <c r="H61" s="131"/>
      <c r="I61" s="11" t="s">
        <v>82</v>
      </c>
      <c r="J61" s="12">
        <v>3558</v>
      </c>
      <c r="K61" s="13">
        <v>77</v>
      </c>
      <c r="L61" s="13">
        <v>46.21</v>
      </c>
      <c r="M61" s="16"/>
      <c r="N61" s="10" t="s">
        <v>57</v>
      </c>
      <c r="O61" s="13"/>
    </row>
    <row r="62" spans="1:15" ht="15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8"/>
    </row>
    <row r="63" spans="1:15" ht="15">
      <c r="A63" s="139" t="s">
        <v>21</v>
      </c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1"/>
    </row>
    <row r="64" spans="1:15" ht="15">
      <c r="A64" s="142" t="s">
        <v>83</v>
      </c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4"/>
    </row>
    <row r="65" spans="1:15" ht="15">
      <c r="A65" s="4">
        <v>303224</v>
      </c>
      <c r="B65" s="5" t="s">
        <v>84</v>
      </c>
      <c r="C65" s="5" t="s">
        <v>24</v>
      </c>
      <c r="D65" s="5" t="s">
        <v>25</v>
      </c>
      <c r="E65" s="5" t="s">
        <v>85</v>
      </c>
      <c r="F65" s="5" t="s">
        <v>27</v>
      </c>
      <c r="G65" s="5" t="s">
        <v>86</v>
      </c>
      <c r="H65" s="5" t="s">
        <v>53</v>
      </c>
      <c r="I65" s="5" t="s">
        <v>44</v>
      </c>
      <c r="J65" s="7">
        <v>192</v>
      </c>
      <c r="K65" s="7">
        <v>9</v>
      </c>
      <c r="L65" s="7">
        <v>21.33</v>
      </c>
      <c r="M65" s="8"/>
      <c r="N65" s="10" t="s">
        <v>31</v>
      </c>
      <c r="O65" s="7">
        <v>23.67</v>
      </c>
    </row>
    <row r="66" spans="1:15" ht="15">
      <c r="A66" s="4">
        <v>303225</v>
      </c>
      <c r="B66" s="5" t="s">
        <v>87</v>
      </c>
      <c r="C66" s="5" t="s">
        <v>24</v>
      </c>
      <c r="D66" s="5" t="s">
        <v>25</v>
      </c>
      <c r="E66" s="5" t="s">
        <v>85</v>
      </c>
      <c r="F66" s="5" t="s">
        <v>27</v>
      </c>
      <c r="G66" s="5" t="s">
        <v>86</v>
      </c>
      <c r="H66" s="5" t="s">
        <v>53</v>
      </c>
      <c r="I66" s="5" t="s">
        <v>30</v>
      </c>
      <c r="J66" s="15">
        <v>1031</v>
      </c>
      <c r="K66" s="7">
        <v>69</v>
      </c>
      <c r="L66" s="7">
        <v>14.94</v>
      </c>
      <c r="M66" s="8"/>
      <c r="N66" s="10" t="s">
        <v>31</v>
      </c>
      <c r="O66" s="7">
        <v>30.06</v>
      </c>
    </row>
    <row r="67" spans="1:15" ht="15">
      <c r="A67" s="4">
        <v>303226</v>
      </c>
      <c r="B67" s="5" t="s">
        <v>88</v>
      </c>
      <c r="C67" s="5" t="s">
        <v>24</v>
      </c>
      <c r="D67" s="5" t="s">
        <v>25</v>
      </c>
      <c r="E67" s="5" t="s">
        <v>85</v>
      </c>
      <c r="F67" s="5" t="s">
        <v>27</v>
      </c>
      <c r="G67" s="5" t="s">
        <v>86</v>
      </c>
      <c r="H67" s="5" t="s">
        <v>53</v>
      </c>
      <c r="I67" s="5" t="s">
        <v>33</v>
      </c>
      <c r="J67" s="7">
        <v>292</v>
      </c>
      <c r="K67" s="7">
        <v>0</v>
      </c>
      <c r="L67" s="7">
        <v>0</v>
      </c>
      <c r="M67" s="8"/>
      <c r="N67" s="10" t="s">
        <v>31</v>
      </c>
      <c r="O67" s="6"/>
    </row>
    <row r="68" spans="1:15" ht="15">
      <c r="A68" s="4">
        <v>312909</v>
      </c>
      <c r="B68" s="5" t="s">
        <v>89</v>
      </c>
      <c r="C68" s="5" t="s">
        <v>24</v>
      </c>
      <c r="D68" s="5" t="s">
        <v>25</v>
      </c>
      <c r="E68" s="5" t="s">
        <v>85</v>
      </c>
      <c r="F68" s="5" t="s">
        <v>27</v>
      </c>
      <c r="G68" s="5" t="s">
        <v>86</v>
      </c>
      <c r="H68" s="5" t="s">
        <v>53</v>
      </c>
      <c r="I68" s="5" t="s">
        <v>33</v>
      </c>
      <c r="J68" s="7">
        <v>107</v>
      </c>
      <c r="K68" s="7">
        <v>0</v>
      </c>
      <c r="L68" s="7">
        <v>0</v>
      </c>
      <c r="M68" s="8"/>
      <c r="N68" s="10" t="s">
        <v>31</v>
      </c>
      <c r="O68" s="6"/>
    </row>
    <row r="69" spans="1:15" ht="15">
      <c r="A69" s="4">
        <v>312920</v>
      </c>
      <c r="B69" s="5" t="s">
        <v>90</v>
      </c>
      <c r="C69" s="5" t="s">
        <v>24</v>
      </c>
      <c r="D69" s="5" t="s">
        <v>25</v>
      </c>
      <c r="E69" s="5" t="s">
        <v>85</v>
      </c>
      <c r="F69" s="5" t="s">
        <v>27</v>
      </c>
      <c r="G69" s="5" t="s">
        <v>86</v>
      </c>
      <c r="H69" s="5" t="s">
        <v>53</v>
      </c>
      <c r="I69" s="5" t="s">
        <v>33</v>
      </c>
      <c r="J69" s="7">
        <v>108</v>
      </c>
      <c r="K69" s="7">
        <v>0</v>
      </c>
      <c r="L69" s="7">
        <v>0</v>
      </c>
      <c r="M69" s="8"/>
      <c r="N69" s="10" t="s">
        <v>31</v>
      </c>
      <c r="O69" s="6"/>
    </row>
    <row r="70" spans="1:15" ht="15">
      <c r="A70" s="4">
        <v>312921</v>
      </c>
      <c r="B70" s="5" t="s">
        <v>91</v>
      </c>
      <c r="C70" s="5" t="s">
        <v>24</v>
      </c>
      <c r="D70" s="5" t="s">
        <v>25</v>
      </c>
      <c r="E70" s="5" t="s">
        <v>85</v>
      </c>
      <c r="F70" s="5" t="s">
        <v>27</v>
      </c>
      <c r="G70" s="5" t="s">
        <v>86</v>
      </c>
      <c r="H70" s="5" t="s">
        <v>53</v>
      </c>
      <c r="I70" s="5" t="s">
        <v>33</v>
      </c>
      <c r="J70" s="7">
        <v>168</v>
      </c>
      <c r="K70" s="7">
        <v>0</v>
      </c>
      <c r="L70" s="7">
        <v>0</v>
      </c>
      <c r="M70" s="8"/>
      <c r="N70" s="10" t="s">
        <v>31</v>
      </c>
      <c r="O70" s="6"/>
    </row>
    <row r="71" spans="1:15" ht="15">
      <c r="A71" s="4">
        <v>312919</v>
      </c>
      <c r="B71" s="5" t="s">
        <v>92</v>
      </c>
      <c r="C71" s="5" t="s">
        <v>24</v>
      </c>
      <c r="D71" s="5" t="s">
        <v>25</v>
      </c>
      <c r="E71" s="5" t="s">
        <v>85</v>
      </c>
      <c r="F71" s="5" t="s">
        <v>27</v>
      </c>
      <c r="G71" s="5" t="s">
        <v>86</v>
      </c>
      <c r="H71" s="5" t="s">
        <v>53</v>
      </c>
      <c r="I71" s="5" t="s">
        <v>33</v>
      </c>
      <c r="J71" s="7">
        <v>192</v>
      </c>
      <c r="K71" s="7">
        <v>0</v>
      </c>
      <c r="L71" s="7">
        <v>0</v>
      </c>
      <c r="M71" s="8"/>
      <c r="N71" s="10" t="s">
        <v>31</v>
      </c>
      <c r="O71" s="6"/>
    </row>
    <row r="72" spans="1:15" ht="15">
      <c r="A72" s="129"/>
      <c r="B72" s="130"/>
      <c r="C72" s="130"/>
      <c r="D72" s="130"/>
      <c r="E72" s="130"/>
      <c r="F72" s="130"/>
      <c r="G72" s="130"/>
      <c r="H72" s="131"/>
      <c r="I72" s="11" t="s">
        <v>93</v>
      </c>
      <c r="J72" s="12">
        <v>2090</v>
      </c>
      <c r="K72" s="13">
        <v>78</v>
      </c>
      <c r="L72" s="13">
        <v>26.79</v>
      </c>
      <c r="M72" s="17"/>
      <c r="N72" s="10" t="s">
        <v>94</v>
      </c>
      <c r="O72" s="13"/>
    </row>
    <row r="73" spans="1:15" ht="15">
      <c r="A73" s="136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8"/>
    </row>
    <row r="74" spans="1:15" ht="15">
      <c r="A74" s="139" t="s">
        <v>21</v>
      </c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1"/>
    </row>
    <row r="75" spans="1:15" ht="15">
      <c r="A75" s="142" t="s">
        <v>95</v>
      </c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4"/>
    </row>
    <row r="76" spans="1:15" ht="15">
      <c r="A76" s="4">
        <v>303255</v>
      </c>
      <c r="B76" s="5" t="s">
        <v>96</v>
      </c>
      <c r="C76" s="5" t="s">
        <v>24</v>
      </c>
      <c r="D76" s="5" t="s">
        <v>25</v>
      </c>
      <c r="E76" s="5" t="s">
        <v>97</v>
      </c>
      <c r="F76" s="5" t="s">
        <v>27</v>
      </c>
      <c r="G76" s="5" t="s">
        <v>98</v>
      </c>
      <c r="H76" s="5" t="s">
        <v>29</v>
      </c>
      <c r="I76" s="5" t="s">
        <v>44</v>
      </c>
      <c r="J76" s="15">
        <v>3293</v>
      </c>
      <c r="K76" s="7">
        <v>133</v>
      </c>
      <c r="L76" s="7">
        <v>24.76</v>
      </c>
      <c r="M76" s="8"/>
      <c r="N76" s="10" t="s">
        <v>31</v>
      </c>
      <c r="O76" s="7">
        <v>20.24</v>
      </c>
    </row>
    <row r="77" spans="1:15" ht="15">
      <c r="A77" s="129"/>
      <c r="B77" s="130"/>
      <c r="C77" s="130"/>
      <c r="D77" s="130"/>
      <c r="E77" s="130"/>
      <c r="F77" s="130"/>
      <c r="G77" s="130"/>
      <c r="H77" s="131"/>
      <c r="I77" s="11" t="s">
        <v>99</v>
      </c>
      <c r="J77" s="12">
        <v>3293</v>
      </c>
      <c r="K77" s="13">
        <v>133</v>
      </c>
      <c r="L77" s="13">
        <v>24.76</v>
      </c>
      <c r="M77" s="18"/>
      <c r="N77" s="10" t="s">
        <v>100</v>
      </c>
      <c r="O77" s="13"/>
    </row>
    <row r="78" spans="1:15" ht="15">
      <c r="A78" s="136"/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8"/>
    </row>
    <row r="79" spans="1:15" ht="15">
      <c r="A79" s="139" t="s">
        <v>21</v>
      </c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1"/>
    </row>
    <row r="80" spans="1:15" ht="15">
      <c r="A80" s="142" t="s">
        <v>101</v>
      </c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4"/>
    </row>
    <row r="81" spans="1:15" ht="15">
      <c r="A81" s="4">
        <v>303257</v>
      </c>
      <c r="B81" s="5" t="s">
        <v>102</v>
      </c>
      <c r="C81" s="5" t="s">
        <v>24</v>
      </c>
      <c r="D81" s="5" t="s">
        <v>25</v>
      </c>
      <c r="E81" s="5" t="s">
        <v>103</v>
      </c>
      <c r="F81" s="5" t="s">
        <v>27</v>
      </c>
      <c r="G81" s="5" t="s">
        <v>104</v>
      </c>
      <c r="H81" s="5" t="s">
        <v>42</v>
      </c>
      <c r="I81" s="5" t="s">
        <v>33</v>
      </c>
      <c r="J81" s="7">
        <v>379</v>
      </c>
      <c r="K81" s="7">
        <v>2</v>
      </c>
      <c r="L81" s="7">
        <v>189.5</v>
      </c>
      <c r="M81" s="8"/>
      <c r="N81" s="10" t="s">
        <v>31</v>
      </c>
      <c r="O81" s="7">
        <v>-144.5</v>
      </c>
    </row>
    <row r="82" spans="1:15" ht="15">
      <c r="A82" s="4">
        <v>303235</v>
      </c>
      <c r="B82" s="5" t="s">
        <v>105</v>
      </c>
      <c r="C82" s="5" t="s">
        <v>24</v>
      </c>
      <c r="D82" s="5" t="s">
        <v>25</v>
      </c>
      <c r="E82" s="5" t="s">
        <v>103</v>
      </c>
      <c r="F82" s="5" t="s">
        <v>27</v>
      </c>
      <c r="G82" s="5" t="s">
        <v>104</v>
      </c>
      <c r="H82" s="5" t="s">
        <v>42</v>
      </c>
      <c r="I82" s="5" t="s">
        <v>30</v>
      </c>
      <c r="J82" s="15">
        <v>1021</v>
      </c>
      <c r="K82" s="7">
        <v>40</v>
      </c>
      <c r="L82" s="7">
        <v>25.53</v>
      </c>
      <c r="M82" s="8"/>
      <c r="N82" s="10" t="s">
        <v>31</v>
      </c>
      <c r="O82" s="7">
        <v>19.48</v>
      </c>
    </row>
    <row r="83" spans="1:15" ht="15">
      <c r="A83" s="4">
        <v>312922</v>
      </c>
      <c r="B83" s="5" t="s">
        <v>106</v>
      </c>
      <c r="C83" s="5" t="s">
        <v>24</v>
      </c>
      <c r="D83" s="5" t="s">
        <v>25</v>
      </c>
      <c r="E83" s="5" t="s">
        <v>103</v>
      </c>
      <c r="F83" s="5" t="s">
        <v>27</v>
      </c>
      <c r="G83" s="5" t="s">
        <v>104</v>
      </c>
      <c r="H83" s="5" t="s">
        <v>42</v>
      </c>
      <c r="I83" s="5" t="s">
        <v>33</v>
      </c>
      <c r="J83" s="7">
        <v>129</v>
      </c>
      <c r="K83" s="7">
        <v>0</v>
      </c>
      <c r="L83" s="7">
        <v>0</v>
      </c>
      <c r="M83" s="8"/>
      <c r="N83" s="10" t="s">
        <v>31</v>
      </c>
      <c r="O83" s="6"/>
    </row>
    <row r="84" spans="1:15" ht="15">
      <c r="A84" s="129"/>
      <c r="B84" s="130"/>
      <c r="C84" s="130"/>
      <c r="D84" s="130"/>
      <c r="E84" s="130"/>
      <c r="F84" s="130"/>
      <c r="G84" s="130"/>
      <c r="H84" s="131"/>
      <c r="I84" s="11" t="s">
        <v>56</v>
      </c>
      <c r="J84" s="12">
        <v>1529</v>
      </c>
      <c r="K84" s="13">
        <v>42</v>
      </c>
      <c r="L84" s="13">
        <v>36.4</v>
      </c>
      <c r="M84" s="19"/>
      <c r="N84" s="10" t="s">
        <v>107</v>
      </c>
      <c r="O84" s="13"/>
    </row>
    <row r="85" spans="1:15" ht="15">
      <c r="A85" s="136"/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8"/>
    </row>
    <row r="86" spans="1:15" ht="15">
      <c r="A86" s="139" t="s">
        <v>21</v>
      </c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1"/>
    </row>
    <row r="87" spans="1:15" ht="15">
      <c r="A87" s="142" t="s">
        <v>108</v>
      </c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4"/>
    </row>
    <row r="88" spans="1:15" ht="15">
      <c r="A88" s="4">
        <v>303258</v>
      </c>
      <c r="B88" s="5" t="s">
        <v>109</v>
      </c>
      <c r="C88" s="5" t="s">
        <v>24</v>
      </c>
      <c r="D88" s="5" t="s">
        <v>25</v>
      </c>
      <c r="E88" s="5" t="s">
        <v>110</v>
      </c>
      <c r="F88" s="5" t="s">
        <v>27</v>
      </c>
      <c r="G88" s="5" t="s">
        <v>111</v>
      </c>
      <c r="H88" s="5" t="s">
        <v>42</v>
      </c>
      <c r="I88" s="5" t="s">
        <v>44</v>
      </c>
      <c r="J88" s="7">
        <v>846</v>
      </c>
      <c r="K88" s="7">
        <v>21</v>
      </c>
      <c r="L88" s="7">
        <v>40.29</v>
      </c>
      <c r="M88" s="8"/>
      <c r="N88" s="10" t="s">
        <v>31</v>
      </c>
      <c r="O88" s="7">
        <v>4.71</v>
      </c>
    </row>
    <row r="89" spans="1:15" ht="15">
      <c r="A89" s="4">
        <v>303243</v>
      </c>
      <c r="B89" s="5" t="s">
        <v>112</v>
      </c>
      <c r="C89" s="5" t="s">
        <v>24</v>
      </c>
      <c r="D89" s="5" t="s">
        <v>25</v>
      </c>
      <c r="E89" s="5" t="s">
        <v>110</v>
      </c>
      <c r="F89" s="5" t="s">
        <v>27</v>
      </c>
      <c r="G89" s="5" t="s">
        <v>111</v>
      </c>
      <c r="H89" s="5" t="s">
        <v>42</v>
      </c>
      <c r="I89" s="5" t="s">
        <v>44</v>
      </c>
      <c r="J89" s="15">
        <v>1345</v>
      </c>
      <c r="K89" s="7">
        <v>37</v>
      </c>
      <c r="L89" s="7">
        <v>36.35</v>
      </c>
      <c r="M89" s="8"/>
      <c r="N89" s="10" t="s">
        <v>31</v>
      </c>
      <c r="O89" s="7">
        <v>8.65</v>
      </c>
    </row>
    <row r="90" spans="1:15" ht="15">
      <c r="A90" s="129"/>
      <c r="B90" s="130"/>
      <c r="C90" s="130"/>
      <c r="D90" s="130"/>
      <c r="E90" s="130"/>
      <c r="F90" s="130"/>
      <c r="G90" s="130"/>
      <c r="H90" s="131"/>
      <c r="I90" s="11" t="s">
        <v>113</v>
      </c>
      <c r="J90" s="12">
        <v>2191</v>
      </c>
      <c r="K90" s="13">
        <v>58</v>
      </c>
      <c r="L90" s="13">
        <v>37.78</v>
      </c>
      <c r="M90" s="19"/>
      <c r="N90" s="10" t="s">
        <v>107</v>
      </c>
      <c r="O90" s="13"/>
    </row>
    <row r="91" spans="1:15" ht="15">
      <c r="A91" s="136"/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8"/>
    </row>
    <row r="92" spans="1:15" ht="15">
      <c r="A92" s="139" t="s">
        <v>21</v>
      </c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1"/>
    </row>
    <row r="93" spans="1:15" ht="15">
      <c r="A93" s="142" t="s">
        <v>114</v>
      </c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4"/>
    </row>
    <row r="94" spans="1:15" ht="15">
      <c r="A94" s="4">
        <v>303246</v>
      </c>
      <c r="B94" s="5" t="s">
        <v>115</v>
      </c>
      <c r="C94" s="5" t="s">
        <v>24</v>
      </c>
      <c r="D94" s="5" t="s">
        <v>25</v>
      </c>
      <c r="E94" s="5" t="s">
        <v>116</v>
      </c>
      <c r="F94" s="5" t="s">
        <v>27</v>
      </c>
      <c r="G94" s="5" t="s">
        <v>117</v>
      </c>
      <c r="H94" s="5" t="s">
        <v>29</v>
      </c>
      <c r="I94" s="5" t="s">
        <v>33</v>
      </c>
      <c r="J94" s="7">
        <v>355</v>
      </c>
      <c r="K94" s="7">
        <v>1</v>
      </c>
      <c r="L94" s="7">
        <v>355</v>
      </c>
      <c r="M94" s="8"/>
      <c r="N94" s="10" t="s">
        <v>31</v>
      </c>
      <c r="O94" s="7">
        <v>-310</v>
      </c>
    </row>
    <row r="95" spans="1:15" ht="15">
      <c r="A95" s="4">
        <v>303234</v>
      </c>
      <c r="B95" s="5" t="s">
        <v>118</v>
      </c>
      <c r="C95" s="5" t="s">
        <v>24</v>
      </c>
      <c r="D95" s="5" t="s">
        <v>25</v>
      </c>
      <c r="E95" s="5" t="s">
        <v>116</v>
      </c>
      <c r="F95" s="5" t="s">
        <v>27</v>
      </c>
      <c r="G95" s="5" t="s">
        <v>117</v>
      </c>
      <c r="H95" s="5" t="s">
        <v>29</v>
      </c>
      <c r="I95" s="5" t="s">
        <v>44</v>
      </c>
      <c r="J95" s="7">
        <v>242</v>
      </c>
      <c r="K95" s="7">
        <v>8</v>
      </c>
      <c r="L95" s="7">
        <v>30.25</v>
      </c>
      <c r="M95" s="8"/>
      <c r="N95" s="10" t="s">
        <v>31</v>
      </c>
      <c r="O95" s="7">
        <v>14.75</v>
      </c>
    </row>
    <row r="96" spans="1:15" ht="15">
      <c r="A96" s="4">
        <v>303244</v>
      </c>
      <c r="B96" s="5" t="s">
        <v>119</v>
      </c>
      <c r="C96" s="5" t="s">
        <v>24</v>
      </c>
      <c r="D96" s="5" t="s">
        <v>25</v>
      </c>
      <c r="E96" s="5" t="s">
        <v>116</v>
      </c>
      <c r="F96" s="5" t="s">
        <v>27</v>
      </c>
      <c r="G96" s="5" t="s">
        <v>117</v>
      </c>
      <c r="H96" s="5" t="s">
        <v>29</v>
      </c>
      <c r="I96" s="5" t="s">
        <v>30</v>
      </c>
      <c r="J96" s="15">
        <v>1728</v>
      </c>
      <c r="K96" s="7">
        <v>81</v>
      </c>
      <c r="L96" s="7">
        <v>21.33</v>
      </c>
      <c r="M96" s="8"/>
      <c r="N96" s="10" t="s">
        <v>31</v>
      </c>
      <c r="O96" s="7">
        <v>23.67</v>
      </c>
    </row>
    <row r="97" spans="1:15" ht="15">
      <c r="A97" s="4">
        <v>312967</v>
      </c>
      <c r="B97" s="5" t="s">
        <v>120</v>
      </c>
      <c r="C97" s="5" t="s">
        <v>24</v>
      </c>
      <c r="D97" s="5" t="s">
        <v>25</v>
      </c>
      <c r="E97" s="5" t="s">
        <v>116</v>
      </c>
      <c r="F97" s="5" t="s">
        <v>27</v>
      </c>
      <c r="G97" s="5" t="s">
        <v>117</v>
      </c>
      <c r="H97" s="5" t="s">
        <v>29</v>
      </c>
      <c r="I97" s="5" t="s">
        <v>33</v>
      </c>
      <c r="J97" s="7">
        <v>30</v>
      </c>
      <c r="K97" s="7">
        <v>0</v>
      </c>
      <c r="L97" s="7">
        <v>0</v>
      </c>
      <c r="M97" s="8"/>
      <c r="N97" s="10" t="s">
        <v>31</v>
      </c>
      <c r="O97" s="6"/>
    </row>
    <row r="98" spans="1:15" ht="15">
      <c r="A98" s="4">
        <v>312951</v>
      </c>
      <c r="B98" s="5" t="s">
        <v>121</v>
      </c>
      <c r="C98" s="5" t="s">
        <v>24</v>
      </c>
      <c r="D98" s="5" t="s">
        <v>25</v>
      </c>
      <c r="E98" s="5" t="s">
        <v>116</v>
      </c>
      <c r="F98" s="5" t="s">
        <v>27</v>
      </c>
      <c r="G98" s="5" t="s">
        <v>117</v>
      </c>
      <c r="H98" s="5" t="s">
        <v>29</v>
      </c>
      <c r="I98" s="5" t="s">
        <v>33</v>
      </c>
      <c r="J98" s="7">
        <v>133</v>
      </c>
      <c r="K98" s="7">
        <v>0</v>
      </c>
      <c r="L98" s="7">
        <v>0</v>
      </c>
      <c r="M98" s="8"/>
      <c r="N98" s="10" t="s">
        <v>31</v>
      </c>
      <c r="O98" s="6"/>
    </row>
    <row r="99" spans="1:15" ht="15">
      <c r="A99" s="4"/>
      <c r="B99" s="5"/>
      <c r="C99" s="5"/>
      <c r="D99" s="5"/>
      <c r="E99" s="5"/>
      <c r="F99" s="5"/>
      <c r="G99" s="5"/>
      <c r="H99" s="5"/>
      <c r="I99" s="5"/>
      <c r="J99" s="11">
        <v>2488</v>
      </c>
      <c r="K99" s="11">
        <v>90</v>
      </c>
      <c r="L99" s="11">
        <v>27.64</v>
      </c>
      <c r="M99" s="17"/>
      <c r="N99" s="10" t="s">
        <v>94</v>
      </c>
      <c r="O99" s="6"/>
    </row>
    <row r="100" spans="1:15" ht="15">
      <c r="A100" s="4">
        <v>303247</v>
      </c>
      <c r="B100" s="5" t="s">
        <v>122</v>
      </c>
      <c r="C100" s="5" t="s">
        <v>24</v>
      </c>
      <c r="D100" s="5" t="s">
        <v>25</v>
      </c>
      <c r="E100" s="5" t="s">
        <v>116</v>
      </c>
      <c r="F100" s="5" t="s">
        <v>27</v>
      </c>
      <c r="G100" s="5" t="s">
        <v>123</v>
      </c>
      <c r="H100" s="5" t="s">
        <v>29</v>
      </c>
      <c r="I100" s="5" t="s">
        <v>44</v>
      </c>
      <c r="J100" s="7">
        <v>733</v>
      </c>
      <c r="K100" s="7">
        <v>2</v>
      </c>
      <c r="L100" s="7">
        <v>366.5</v>
      </c>
      <c r="M100" s="8"/>
      <c r="N100" s="10" t="s">
        <v>31</v>
      </c>
      <c r="O100" s="7">
        <v>-321.5</v>
      </c>
    </row>
    <row r="101" spans="1:15" ht="15">
      <c r="A101" s="4">
        <v>303248</v>
      </c>
      <c r="B101" s="5" t="s">
        <v>124</v>
      </c>
      <c r="C101" s="5" t="s">
        <v>24</v>
      </c>
      <c r="D101" s="5" t="s">
        <v>25</v>
      </c>
      <c r="E101" s="5" t="s">
        <v>116</v>
      </c>
      <c r="F101" s="5" t="s">
        <v>27</v>
      </c>
      <c r="G101" s="5" t="s">
        <v>123</v>
      </c>
      <c r="H101" s="5" t="s">
        <v>29</v>
      </c>
      <c r="I101" s="5" t="s">
        <v>33</v>
      </c>
      <c r="J101" s="7">
        <v>321</v>
      </c>
      <c r="K101" s="7">
        <v>3</v>
      </c>
      <c r="L101" s="7">
        <v>107</v>
      </c>
      <c r="M101" s="8"/>
      <c r="N101" s="10" t="s">
        <v>31</v>
      </c>
      <c r="O101" s="7">
        <v>-62</v>
      </c>
    </row>
    <row r="102" spans="1:15" ht="15">
      <c r="A102" s="4">
        <v>303211</v>
      </c>
      <c r="B102" s="5" t="s">
        <v>125</v>
      </c>
      <c r="C102" s="5" t="s">
        <v>24</v>
      </c>
      <c r="D102" s="5" t="s">
        <v>25</v>
      </c>
      <c r="E102" s="5" t="s">
        <v>116</v>
      </c>
      <c r="F102" s="5" t="s">
        <v>27</v>
      </c>
      <c r="G102" s="5" t="s">
        <v>123</v>
      </c>
      <c r="H102" s="5" t="s">
        <v>29</v>
      </c>
      <c r="I102" s="5" t="s">
        <v>44</v>
      </c>
      <c r="J102" s="7">
        <v>308</v>
      </c>
      <c r="K102" s="7">
        <v>10</v>
      </c>
      <c r="L102" s="7">
        <v>30.8</v>
      </c>
      <c r="M102" s="8"/>
      <c r="N102" s="10" t="s">
        <v>31</v>
      </c>
      <c r="O102" s="7">
        <v>14.2</v>
      </c>
    </row>
    <row r="103" spans="1:15" ht="15">
      <c r="A103" s="4">
        <v>303260</v>
      </c>
      <c r="B103" s="5" t="s">
        <v>126</v>
      </c>
      <c r="C103" s="5" t="s">
        <v>24</v>
      </c>
      <c r="D103" s="5" t="s">
        <v>25</v>
      </c>
      <c r="E103" s="5" t="s">
        <v>116</v>
      </c>
      <c r="F103" s="5" t="s">
        <v>27</v>
      </c>
      <c r="G103" s="5" t="s">
        <v>123</v>
      </c>
      <c r="H103" s="5" t="s">
        <v>29</v>
      </c>
      <c r="I103" s="5" t="s">
        <v>44</v>
      </c>
      <c r="J103" s="7">
        <v>300</v>
      </c>
      <c r="K103" s="7">
        <v>12</v>
      </c>
      <c r="L103" s="7">
        <v>25</v>
      </c>
      <c r="M103" s="8"/>
      <c r="N103" s="10" t="s">
        <v>31</v>
      </c>
      <c r="O103" s="7">
        <v>20</v>
      </c>
    </row>
    <row r="104" spans="1:15" ht="15">
      <c r="A104" s="4">
        <v>303245</v>
      </c>
      <c r="B104" s="5" t="s">
        <v>127</v>
      </c>
      <c r="C104" s="5" t="s">
        <v>24</v>
      </c>
      <c r="D104" s="5" t="s">
        <v>25</v>
      </c>
      <c r="E104" s="5" t="s">
        <v>116</v>
      </c>
      <c r="F104" s="5" t="s">
        <v>27</v>
      </c>
      <c r="G104" s="5" t="s">
        <v>123</v>
      </c>
      <c r="H104" s="5" t="s">
        <v>29</v>
      </c>
      <c r="I104" s="5" t="s">
        <v>33</v>
      </c>
      <c r="J104" s="7">
        <v>175</v>
      </c>
      <c r="K104" s="7">
        <v>0</v>
      </c>
      <c r="L104" s="7">
        <v>0</v>
      </c>
      <c r="M104" s="8"/>
      <c r="N104" s="10" t="s">
        <v>31</v>
      </c>
      <c r="O104" s="6"/>
    </row>
    <row r="105" spans="1:15" ht="15">
      <c r="A105" s="4">
        <v>312924</v>
      </c>
      <c r="B105" s="5" t="s">
        <v>128</v>
      </c>
      <c r="C105" s="5" t="s">
        <v>24</v>
      </c>
      <c r="D105" s="5" t="s">
        <v>25</v>
      </c>
      <c r="E105" s="5" t="s">
        <v>116</v>
      </c>
      <c r="F105" s="5" t="s">
        <v>27</v>
      </c>
      <c r="G105" s="5" t="s">
        <v>123</v>
      </c>
      <c r="H105" s="5" t="s">
        <v>29</v>
      </c>
      <c r="I105" s="5" t="s">
        <v>44</v>
      </c>
      <c r="J105" s="7">
        <v>107</v>
      </c>
      <c r="K105" s="7">
        <v>0</v>
      </c>
      <c r="L105" s="7">
        <v>0</v>
      </c>
      <c r="M105" s="8"/>
      <c r="N105" s="10" t="s">
        <v>31</v>
      </c>
      <c r="O105" s="6"/>
    </row>
    <row r="106" spans="1:15" ht="15">
      <c r="A106" s="4">
        <v>312923</v>
      </c>
      <c r="B106" s="5" t="s">
        <v>129</v>
      </c>
      <c r="C106" s="5" t="s">
        <v>24</v>
      </c>
      <c r="D106" s="5" t="s">
        <v>25</v>
      </c>
      <c r="E106" s="5" t="s">
        <v>116</v>
      </c>
      <c r="F106" s="5" t="s">
        <v>27</v>
      </c>
      <c r="G106" s="5" t="s">
        <v>123</v>
      </c>
      <c r="H106" s="5" t="s">
        <v>29</v>
      </c>
      <c r="I106" s="5" t="s">
        <v>44</v>
      </c>
      <c r="J106" s="7">
        <v>143</v>
      </c>
      <c r="K106" s="7">
        <v>0</v>
      </c>
      <c r="L106" s="7">
        <v>0</v>
      </c>
      <c r="M106" s="8"/>
      <c r="N106" s="10" t="s">
        <v>31</v>
      </c>
      <c r="O106" s="6"/>
    </row>
    <row r="107" spans="1:15" ht="15">
      <c r="A107" s="4">
        <v>312925</v>
      </c>
      <c r="B107" s="5" t="s">
        <v>130</v>
      </c>
      <c r="C107" s="5" t="s">
        <v>24</v>
      </c>
      <c r="D107" s="5" t="s">
        <v>25</v>
      </c>
      <c r="E107" s="5" t="s">
        <v>116</v>
      </c>
      <c r="F107" s="5" t="s">
        <v>27</v>
      </c>
      <c r="G107" s="5" t="s">
        <v>123</v>
      </c>
      <c r="H107" s="5" t="s">
        <v>29</v>
      </c>
      <c r="I107" s="5" t="s">
        <v>33</v>
      </c>
      <c r="J107" s="7">
        <v>149</v>
      </c>
      <c r="K107" s="7">
        <v>0</v>
      </c>
      <c r="L107" s="7">
        <v>0</v>
      </c>
      <c r="M107" s="8"/>
      <c r="N107" s="10" t="s">
        <v>31</v>
      </c>
      <c r="O107" s="6"/>
    </row>
    <row r="108" spans="1:15" ht="15">
      <c r="A108" s="4">
        <v>312959</v>
      </c>
      <c r="B108" s="5" t="s">
        <v>131</v>
      </c>
      <c r="C108" s="5" t="s">
        <v>24</v>
      </c>
      <c r="D108" s="5" t="s">
        <v>25</v>
      </c>
      <c r="E108" s="5" t="s">
        <v>116</v>
      </c>
      <c r="F108" s="5" t="s">
        <v>27</v>
      </c>
      <c r="G108" s="5" t="s">
        <v>123</v>
      </c>
      <c r="H108" s="5" t="s">
        <v>29</v>
      </c>
      <c r="I108" s="5" t="s">
        <v>33</v>
      </c>
      <c r="J108" s="7">
        <v>147</v>
      </c>
      <c r="K108" s="7">
        <v>0</v>
      </c>
      <c r="L108" s="7">
        <v>0</v>
      </c>
      <c r="M108" s="8"/>
      <c r="N108" s="10" t="s">
        <v>31</v>
      </c>
      <c r="O108" s="6"/>
    </row>
    <row r="109" spans="1:15" ht="15">
      <c r="A109" s="129"/>
      <c r="B109" s="130"/>
      <c r="C109" s="130"/>
      <c r="D109" s="130"/>
      <c r="E109" s="130"/>
      <c r="F109" s="130"/>
      <c r="G109" s="130"/>
      <c r="H109" s="131"/>
      <c r="I109" s="11" t="s">
        <v>132</v>
      </c>
      <c r="J109" s="12">
        <v>2383</v>
      </c>
      <c r="K109" s="12">
        <v>27</v>
      </c>
      <c r="L109" s="13">
        <v>88.26</v>
      </c>
      <c r="M109" s="16"/>
      <c r="N109" s="10" t="s">
        <v>57</v>
      </c>
      <c r="O109" s="13"/>
    </row>
    <row r="110" spans="1:15" ht="15">
      <c r="A110" s="136"/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8"/>
    </row>
    <row r="111" spans="1:15" ht="15">
      <c r="A111" s="139" t="s">
        <v>21</v>
      </c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1"/>
    </row>
    <row r="112" spans="1:15" ht="15">
      <c r="A112" s="142" t="s">
        <v>133</v>
      </c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4"/>
    </row>
    <row r="113" spans="1:15" ht="15">
      <c r="A113" s="4">
        <v>312902</v>
      </c>
      <c r="B113" s="5" t="s">
        <v>134</v>
      </c>
      <c r="C113" s="5" t="s">
        <v>24</v>
      </c>
      <c r="D113" s="5" t="s">
        <v>25</v>
      </c>
      <c r="E113" s="5" t="s">
        <v>135</v>
      </c>
      <c r="F113" s="5" t="s">
        <v>27</v>
      </c>
      <c r="G113" s="5" t="s">
        <v>136</v>
      </c>
      <c r="H113" s="5" t="s">
        <v>42</v>
      </c>
      <c r="I113" s="5" t="s">
        <v>33</v>
      </c>
      <c r="J113" s="7">
        <v>241</v>
      </c>
      <c r="K113" s="7">
        <v>2</v>
      </c>
      <c r="L113" s="7">
        <v>120.5</v>
      </c>
      <c r="M113" s="8"/>
      <c r="N113" s="10" t="s">
        <v>31</v>
      </c>
      <c r="O113" s="7">
        <v>-75.5</v>
      </c>
    </row>
    <row r="114" spans="1:15" ht="15">
      <c r="A114" s="4">
        <v>303251</v>
      </c>
      <c r="B114" s="5" t="s">
        <v>137</v>
      </c>
      <c r="C114" s="5" t="s">
        <v>24</v>
      </c>
      <c r="D114" s="5" t="s">
        <v>25</v>
      </c>
      <c r="E114" s="5" t="s">
        <v>135</v>
      </c>
      <c r="F114" s="5" t="s">
        <v>27</v>
      </c>
      <c r="G114" s="5" t="s">
        <v>136</v>
      </c>
      <c r="H114" s="5" t="s">
        <v>42</v>
      </c>
      <c r="I114" s="5" t="s">
        <v>30</v>
      </c>
      <c r="J114" s="15">
        <v>1502</v>
      </c>
      <c r="K114" s="7">
        <v>46</v>
      </c>
      <c r="L114" s="7">
        <v>32.65</v>
      </c>
      <c r="M114" s="8"/>
      <c r="N114" s="10" t="s">
        <v>31</v>
      </c>
      <c r="O114" s="7">
        <v>12.35</v>
      </c>
    </row>
    <row r="115" spans="1:15" ht="15">
      <c r="A115" s="4">
        <v>312903</v>
      </c>
      <c r="B115" s="5" t="s">
        <v>138</v>
      </c>
      <c r="C115" s="5" t="s">
        <v>24</v>
      </c>
      <c r="D115" s="5" t="s">
        <v>25</v>
      </c>
      <c r="E115" s="5" t="s">
        <v>135</v>
      </c>
      <c r="F115" s="5" t="s">
        <v>27</v>
      </c>
      <c r="G115" s="5" t="s">
        <v>136</v>
      </c>
      <c r="H115" s="5" t="s">
        <v>42</v>
      </c>
      <c r="I115" s="5" t="s">
        <v>33</v>
      </c>
      <c r="J115" s="7">
        <v>146</v>
      </c>
      <c r="K115" s="7">
        <v>0</v>
      </c>
      <c r="L115" s="7">
        <v>0</v>
      </c>
      <c r="M115" s="8"/>
      <c r="N115" s="10" t="s">
        <v>31</v>
      </c>
      <c r="O115" s="6"/>
    </row>
    <row r="116" spans="1:15" ht="15">
      <c r="A116" s="4">
        <v>312966</v>
      </c>
      <c r="B116" s="5" t="s">
        <v>139</v>
      </c>
      <c r="C116" s="5" t="s">
        <v>24</v>
      </c>
      <c r="D116" s="5" t="s">
        <v>25</v>
      </c>
      <c r="E116" s="5" t="s">
        <v>135</v>
      </c>
      <c r="F116" s="5" t="s">
        <v>27</v>
      </c>
      <c r="G116" s="5" t="s">
        <v>136</v>
      </c>
      <c r="H116" s="5" t="s">
        <v>42</v>
      </c>
      <c r="I116" s="5" t="s">
        <v>33</v>
      </c>
      <c r="J116" s="7">
        <v>67</v>
      </c>
      <c r="K116" s="7">
        <v>0</v>
      </c>
      <c r="L116" s="7">
        <v>0</v>
      </c>
      <c r="M116" s="8"/>
      <c r="N116" s="10" t="s">
        <v>31</v>
      </c>
      <c r="O116" s="6"/>
    </row>
    <row r="117" spans="1:15" ht="15">
      <c r="A117" s="4">
        <v>312961</v>
      </c>
      <c r="B117" s="5" t="s">
        <v>140</v>
      </c>
      <c r="C117" s="5" t="s">
        <v>24</v>
      </c>
      <c r="D117" s="5" t="s">
        <v>25</v>
      </c>
      <c r="E117" s="5" t="s">
        <v>135</v>
      </c>
      <c r="F117" s="5" t="s">
        <v>27</v>
      </c>
      <c r="G117" s="5" t="s">
        <v>136</v>
      </c>
      <c r="H117" s="5" t="s">
        <v>42</v>
      </c>
      <c r="I117" s="5" t="s">
        <v>33</v>
      </c>
      <c r="J117" s="7">
        <v>104</v>
      </c>
      <c r="K117" s="7">
        <v>0</v>
      </c>
      <c r="L117" s="7">
        <v>0</v>
      </c>
      <c r="M117" s="8"/>
      <c r="N117" s="10" t="s">
        <v>31</v>
      </c>
      <c r="O117" s="6"/>
    </row>
    <row r="118" spans="1:15" ht="15">
      <c r="A118" s="129"/>
      <c r="B118" s="130"/>
      <c r="C118" s="130"/>
      <c r="D118" s="130"/>
      <c r="E118" s="130"/>
      <c r="F118" s="130"/>
      <c r="G118" s="130"/>
      <c r="H118" s="131"/>
      <c r="I118" s="11" t="s">
        <v>48</v>
      </c>
      <c r="J118" s="12">
        <v>2060</v>
      </c>
      <c r="K118" s="13">
        <v>48</v>
      </c>
      <c r="L118" s="13">
        <v>42.92</v>
      </c>
      <c r="M118" s="16"/>
      <c r="N118" s="10" t="s">
        <v>57</v>
      </c>
      <c r="O118" s="13"/>
    </row>
    <row r="119" spans="1:15" ht="15">
      <c r="A119" s="136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8"/>
    </row>
    <row r="120" spans="1:15" ht="15">
      <c r="A120" s="139" t="s">
        <v>21</v>
      </c>
      <c r="B120" s="140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1"/>
    </row>
    <row r="121" spans="1:15" ht="15">
      <c r="A121" s="142" t="s">
        <v>141</v>
      </c>
      <c r="B121" s="143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4"/>
    </row>
    <row r="122" spans="1:15" ht="15">
      <c r="A122" s="4">
        <v>312911</v>
      </c>
      <c r="B122" s="5" t="s">
        <v>142</v>
      </c>
      <c r="C122" s="5" t="s">
        <v>24</v>
      </c>
      <c r="D122" s="5" t="s">
        <v>25</v>
      </c>
      <c r="E122" s="5" t="s">
        <v>143</v>
      </c>
      <c r="F122" s="5" t="s">
        <v>27</v>
      </c>
      <c r="G122" s="5" t="s">
        <v>144</v>
      </c>
      <c r="H122" s="5" t="s">
        <v>29</v>
      </c>
      <c r="I122" s="5" t="s">
        <v>33</v>
      </c>
      <c r="J122" s="7">
        <v>209</v>
      </c>
      <c r="K122" s="7">
        <v>3</v>
      </c>
      <c r="L122" s="7">
        <v>69.67</v>
      </c>
      <c r="M122" s="8"/>
      <c r="N122" s="10" t="s">
        <v>31</v>
      </c>
      <c r="O122" s="7">
        <v>-24.67</v>
      </c>
    </row>
    <row r="123" spans="1:15" ht="15">
      <c r="A123" s="4">
        <v>303259</v>
      </c>
      <c r="B123" s="5" t="s">
        <v>145</v>
      </c>
      <c r="C123" s="5" t="s">
        <v>24</v>
      </c>
      <c r="D123" s="5" t="s">
        <v>25</v>
      </c>
      <c r="E123" s="5" t="s">
        <v>143</v>
      </c>
      <c r="F123" s="5" t="s">
        <v>27</v>
      </c>
      <c r="G123" s="5" t="s">
        <v>144</v>
      </c>
      <c r="H123" s="5" t="s">
        <v>29</v>
      </c>
      <c r="I123" s="5" t="s">
        <v>30</v>
      </c>
      <c r="J123" s="7">
        <v>938</v>
      </c>
      <c r="K123" s="7">
        <v>31</v>
      </c>
      <c r="L123" s="7">
        <v>30.26</v>
      </c>
      <c r="M123" s="8"/>
      <c r="N123" s="10" t="s">
        <v>31</v>
      </c>
      <c r="O123" s="7">
        <v>14.74</v>
      </c>
    </row>
    <row r="124" spans="1:15" ht="15">
      <c r="A124" s="4">
        <v>303273</v>
      </c>
      <c r="B124" s="5" t="s">
        <v>146</v>
      </c>
      <c r="C124" s="5" t="s">
        <v>24</v>
      </c>
      <c r="D124" s="5" t="s">
        <v>25</v>
      </c>
      <c r="E124" s="5" t="s">
        <v>143</v>
      </c>
      <c r="F124" s="5" t="s">
        <v>27</v>
      </c>
      <c r="G124" s="5" t="s">
        <v>144</v>
      </c>
      <c r="H124" s="5" t="s">
        <v>29</v>
      </c>
      <c r="I124" s="5" t="s">
        <v>30</v>
      </c>
      <c r="J124" s="7">
        <v>541</v>
      </c>
      <c r="K124" s="7">
        <v>39</v>
      </c>
      <c r="L124" s="7">
        <v>13.87</v>
      </c>
      <c r="M124" s="8"/>
      <c r="N124" s="10" t="s">
        <v>31</v>
      </c>
      <c r="O124" s="7">
        <v>31.13</v>
      </c>
    </row>
    <row r="125" spans="1:15" ht="15">
      <c r="A125" s="4">
        <v>312926</v>
      </c>
      <c r="B125" s="5" t="s">
        <v>147</v>
      </c>
      <c r="C125" s="5" t="s">
        <v>24</v>
      </c>
      <c r="D125" s="5" t="s">
        <v>25</v>
      </c>
      <c r="E125" s="5" t="s">
        <v>143</v>
      </c>
      <c r="F125" s="5" t="s">
        <v>27</v>
      </c>
      <c r="G125" s="5" t="s">
        <v>144</v>
      </c>
      <c r="H125" s="5" t="s">
        <v>29</v>
      </c>
      <c r="I125" s="5" t="s">
        <v>33</v>
      </c>
      <c r="J125" s="7">
        <v>131</v>
      </c>
      <c r="K125" s="7">
        <v>0</v>
      </c>
      <c r="L125" s="7">
        <v>0</v>
      </c>
      <c r="M125" s="8"/>
      <c r="N125" s="10" t="s">
        <v>31</v>
      </c>
      <c r="O125" s="6"/>
    </row>
    <row r="126" spans="1:15" ht="15">
      <c r="A126" s="4">
        <v>312915</v>
      </c>
      <c r="B126" s="5" t="s">
        <v>148</v>
      </c>
      <c r="C126" s="5" t="s">
        <v>24</v>
      </c>
      <c r="D126" s="5" t="s">
        <v>25</v>
      </c>
      <c r="E126" s="5" t="s">
        <v>143</v>
      </c>
      <c r="F126" s="5" t="s">
        <v>27</v>
      </c>
      <c r="G126" s="5" t="s">
        <v>144</v>
      </c>
      <c r="H126" s="5" t="s">
        <v>29</v>
      </c>
      <c r="I126" s="5" t="s">
        <v>33</v>
      </c>
      <c r="J126" s="7">
        <v>135</v>
      </c>
      <c r="K126" s="7">
        <v>0</v>
      </c>
      <c r="L126" s="7">
        <v>0</v>
      </c>
      <c r="M126" s="8"/>
      <c r="N126" s="10" t="s">
        <v>31</v>
      </c>
      <c r="O126" s="6"/>
    </row>
    <row r="127" spans="1:15" ht="15">
      <c r="A127" s="4">
        <v>303274</v>
      </c>
      <c r="B127" s="5" t="s">
        <v>149</v>
      </c>
      <c r="C127" s="5" t="s">
        <v>24</v>
      </c>
      <c r="D127" s="5" t="s">
        <v>25</v>
      </c>
      <c r="E127" s="5" t="s">
        <v>143</v>
      </c>
      <c r="F127" s="5" t="s">
        <v>27</v>
      </c>
      <c r="G127" s="5" t="s">
        <v>144</v>
      </c>
      <c r="H127" s="5" t="s">
        <v>29</v>
      </c>
      <c r="I127" s="5" t="s">
        <v>33</v>
      </c>
      <c r="J127" s="7">
        <v>393</v>
      </c>
      <c r="K127" s="7">
        <v>0</v>
      </c>
      <c r="L127" s="7">
        <v>0</v>
      </c>
      <c r="M127" s="8"/>
      <c r="N127" s="10" t="s">
        <v>31</v>
      </c>
      <c r="O127" s="6"/>
    </row>
    <row r="128" spans="1:15" ht="15">
      <c r="A128" s="4">
        <v>312905</v>
      </c>
      <c r="B128" s="5" t="s">
        <v>150</v>
      </c>
      <c r="C128" s="5" t="s">
        <v>24</v>
      </c>
      <c r="D128" s="5" t="s">
        <v>25</v>
      </c>
      <c r="E128" s="5" t="s">
        <v>143</v>
      </c>
      <c r="F128" s="5" t="s">
        <v>27</v>
      </c>
      <c r="G128" s="5" t="s">
        <v>144</v>
      </c>
      <c r="H128" s="5" t="s">
        <v>29</v>
      </c>
      <c r="I128" s="5" t="s">
        <v>33</v>
      </c>
      <c r="J128" s="7">
        <v>335</v>
      </c>
      <c r="K128" s="7">
        <v>0</v>
      </c>
      <c r="L128" s="7">
        <v>0</v>
      </c>
      <c r="M128" s="8"/>
      <c r="N128" s="10" t="s">
        <v>31</v>
      </c>
      <c r="O128" s="6"/>
    </row>
    <row r="129" spans="1:15" ht="15">
      <c r="A129" s="129"/>
      <c r="B129" s="130"/>
      <c r="C129" s="130"/>
      <c r="D129" s="130"/>
      <c r="E129" s="130"/>
      <c r="F129" s="130"/>
      <c r="G129" s="130"/>
      <c r="H129" s="131"/>
      <c r="I129" s="11" t="s">
        <v>93</v>
      </c>
      <c r="J129" s="12">
        <v>2682</v>
      </c>
      <c r="K129" s="13">
        <v>73</v>
      </c>
      <c r="L129" s="13">
        <v>36.74</v>
      </c>
      <c r="M129" s="19"/>
      <c r="N129" s="10" t="s">
        <v>107</v>
      </c>
      <c r="O129" s="13"/>
    </row>
    <row r="130" spans="1:15" ht="15">
      <c r="A130" s="136"/>
      <c r="B130" s="137"/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8"/>
    </row>
    <row r="131" spans="1:15" ht="15">
      <c r="A131" s="139" t="s">
        <v>21</v>
      </c>
      <c r="B131" s="140"/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1"/>
    </row>
    <row r="132" spans="1:15" ht="15">
      <c r="A132" s="142" t="s">
        <v>151</v>
      </c>
      <c r="B132" s="143"/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4"/>
    </row>
    <row r="133" spans="1:15" ht="15">
      <c r="A133" s="4">
        <v>303278</v>
      </c>
      <c r="B133" s="5" t="s">
        <v>152</v>
      </c>
      <c r="C133" s="5" t="s">
        <v>24</v>
      </c>
      <c r="D133" s="5" t="s">
        <v>25</v>
      </c>
      <c r="E133" s="5" t="s">
        <v>153</v>
      </c>
      <c r="F133" s="5" t="s">
        <v>27</v>
      </c>
      <c r="G133" s="5" t="s">
        <v>154</v>
      </c>
      <c r="H133" s="5" t="s">
        <v>29</v>
      </c>
      <c r="I133" s="5" t="s">
        <v>30</v>
      </c>
      <c r="J133" s="7">
        <v>383</v>
      </c>
      <c r="K133" s="7">
        <v>37</v>
      </c>
      <c r="L133" s="7">
        <v>10.35</v>
      </c>
      <c r="M133" s="8"/>
      <c r="N133" s="10" t="s">
        <v>31</v>
      </c>
      <c r="O133" s="7">
        <v>34.65</v>
      </c>
    </row>
    <row r="134" spans="1:15" ht="15">
      <c r="A134" s="4">
        <v>312927</v>
      </c>
      <c r="B134" s="5" t="s">
        <v>155</v>
      </c>
      <c r="C134" s="5" t="s">
        <v>24</v>
      </c>
      <c r="D134" s="5" t="s">
        <v>25</v>
      </c>
      <c r="E134" s="5" t="s">
        <v>153</v>
      </c>
      <c r="F134" s="5" t="s">
        <v>27</v>
      </c>
      <c r="G134" s="5" t="s">
        <v>154</v>
      </c>
      <c r="H134" s="5" t="s">
        <v>29</v>
      </c>
      <c r="I134" s="5" t="s">
        <v>33</v>
      </c>
      <c r="J134" s="7">
        <v>135</v>
      </c>
      <c r="K134" s="7">
        <v>0</v>
      </c>
      <c r="L134" s="7">
        <v>0</v>
      </c>
      <c r="M134" s="8"/>
      <c r="N134" s="10" t="s">
        <v>31</v>
      </c>
      <c r="O134" s="6"/>
    </row>
    <row r="135" spans="1:15" ht="15">
      <c r="A135" s="4">
        <v>312906</v>
      </c>
      <c r="B135" s="5" t="s">
        <v>156</v>
      </c>
      <c r="C135" s="5" t="s">
        <v>24</v>
      </c>
      <c r="D135" s="5" t="s">
        <v>25</v>
      </c>
      <c r="E135" s="5" t="s">
        <v>153</v>
      </c>
      <c r="F135" s="5" t="s">
        <v>27</v>
      </c>
      <c r="G135" s="5" t="s">
        <v>154</v>
      </c>
      <c r="H135" s="5" t="s">
        <v>29</v>
      </c>
      <c r="I135" s="5" t="s">
        <v>33</v>
      </c>
      <c r="J135" s="7">
        <v>667</v>
      </c>
      <c r="K135" s="7">
        <v>0</v>
      </c>
      <c r="L135" s="7">
        <v>0</v>
      </c>
      <c r="M135" s="8"/>
      <c r="N135" s="10" t="s">
        <v>31</v>
      </c>
      <c r="O135" s="6"/>
    </row>
    <row r="136" spans="1:15" ht="15">
      <c r="A136" s="4">
        <v>312928</v>
      </c>
      <c r="B136" s="5" t="s">
        <v>157</v>
      </c>
      <c r="C136" s="5" t="s">
        <v>24</v>
      </c>
      <c r="D136" s="5" t="s">
        <v>25</v>
      </c>
      <c r="E136" s="5" t="s">
        <v>153</v>
      </c>
      <c r="F136" s="5" t="s">
        <v>27</v>
      </c>
      <c r="G136" s="5" t="s">
        <v>154</v>
      </c>
      <c r="H136" s="5" t="s">
        <v>29</v>
      </c>
      <c r="I136" s="5" t="s">
        <v>33</v>
      </c>
      <c r="J136" s="7">
        <v>209</v>
      </c>
      <c r="K136" s="7">
        <v>0</v>
      </c>
      <c r="L136" s="7">
        <v>0</v>
      </c>
      <c r="M136" s="8"/>
      <c r="N136" s="10" t="s">
        <v>31</v>
      </c>
      <c r="O136" s="6"/>
    </row>
    <row r="137" spans="1:15" ht="15">
      <c r="A137" s="129"/>
      <c r="B137" s="130"/>
      <c r="C137" s="130"/>
      <c r="D137" s="130"/>
      <c r="E137" s="130"/>
      <c r="F137" s="130"/>
      <c r="G137" s="130"/>
      <c r="H137" s="131"/>
      <c r="I137" s="11" t="s">
        <v>36</v>
      </c>
      <c r="J137" s="12">
        <v>1394</v>
      </c>
      <c r="K137" s="13">
        <v>37</v>
      </c>
      <c r="L137" s="13">
        <v>37.68</v>
      </c>
      <c r="M137" s="19"/>
      <c r="N137" s="10" t="s">
        <v>107</v>
      </c>
      <c r="O137" s="13"/>
    </row>
    <row r="138" spans="1:15" ht="15">
      <c r="A138" s="136"/>
      <c r="B138" s="137"/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8"/>
    </row>
    <row r="139" spans="1:15" ht="15">
      <c r="A139" s="139" t="s">
        <v>21</v>
      </c>
      <c r="B139" s="140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1"/>
    </row>
    <row r="140" spans="1:15" ht="15">
      <c r="A140" s="142" t="s">
        <v>158</v>
      </c>
      <c r="B140" s="143"/>
      <c r="C140" s="143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4"/>
    </row>
    <row r="141" spans="1:15" ht="15">
      <c r="A141" s="4">
        <v>312932</v>
      </c>
      <c r="B141" s="5" t="s">
        <v>159</v>
      </c>
      <c r="C141" s="5" t="s">
        <v>24</v>
      </c>
      <c r="D141" s="5" t="s">
        <v>25</v>
      </c>
      <c r="E141" s="5" t="s">
        <v>160</v>
      </c>
      <c r="F141" s="5" t="s">
        <v>27</v>
      </c>
      <c r="G141" s="5" t="s">
        <v>161</v>
      </c>
      <c r="H141" s="5" t="s">
        <v>53</v>
      </c>
      <c r="I141" s="5" t="s">
        <v>33</v>
      </c>
      <c r="J141" s="7">
        <v>209</v>
      </c>
      <c r="K141" s="7">
        <v>3</v>
      </c>
      <c r="L141" s="7">
        <v>69.67</v>
      </c>
      <c r="M141" s="8"/>
      <c r="N141" s="10" t="s">
        <v>31</v>
      </c>
      <c r="O141" s="7">
        <v>-24.67</v>
      </c>
    </row>
    <row r="142" spans="1:15" ht="15">
      <c r="A142" s="4">
        <v>303250</v>
      </c>
      <c r="B142" s="5" t="s">
        <v>162</v>
      </c>
      <c r="C142" s="5" t="s">
        <v>24</v>
      </c>
      <c r="D142" s="5" t="s">
        <v>25</v>
      </c>
      <c r="E142" s="5" t="s">
        <v>160</v>
      </c>
      <c r="F142" s="5" t="s">
        <v>27</v>
      </c>
      <c r="G142" s="5" t="s">
        <v>161</v>
      </c>
      <c r="H142" s="5" t="s">
        <v>53</v>
      </c>
      <c r="I142" s="5" t="s">
        <v>44</v>
      </c>
      <c r="J142" s="7">
        <v>524</v>
      </c>
      <c r="K142" s="7">
        <v>26</v>
      </c>
      <c r="L142" s="7">
        <v>20.15</v>
      </c>
      <c r="M142" s="8"/>
      <c r="N142" s="10" t="s">
        <v>31</v>
      </c>
      <c r="O142" s="7">
        <v>24.85</v>
      </c>
    </row>
    <row r="143" spans="1:15" ht="15">
      <c r="A143" s="4">
        <v>303263</v>
      </c>
      <c r="B143" s="5" t="s">
        <v>163</v>
      </c>
      <c r="C143" s="5" t="s">
        <v>24</v>
      </c>
      <c r="D143" s="5" t="s">
        <v>25</v>
      </c>
      <c r="E143" s="5" t="s">
        <v>160</v>
      </c>
      <c r="F143" s="5" t="s">
        <v>27</v>
      </c>
      <c r="G143" s="5" t="s">
        <v>161</v>
      </c>
      <c r="H143" s="5" t="s">
        <v>53</v>
      </c>
      <c r="I143" s="5" t="s">
        <v>30</v>
      </c>
      <c r="J143" s="7">
        <v>634</v>
      </c>
      <c r="K143" s="7">
        <v>72</v>
      </c>
      <c r="L143" s="7">
        <v>8.81</v>
      </c>
      <c r="M143" s="8"/>
      <c r="N143" s="10" t="s">
        <v>31</v>
      </c>
      <c r="O143" s="7">
        <v>36.19</v>
      </c>
    </row>
    <row r="144" spans="1:15" ht="15">
      <c r="A144" s="4">
        <v>312936</v>
      </c>
      <c r="B144" s="5" t="s">
        <v>164</v>
      </c>
      <c r="C144" s="5" t="s">
        <v>24</v>
      </c>
      <c r="D144" s="5" t="s">
        <v>25</v>
      </c>
      <c r="E144" s="5" t="s">
        <v>160</v>
      </c>
      <c r="F144" s="5" t="s">
        <v>27</v>
      </c>
      <c r="G144" s="5" t="s">
        <v>161</v>
      </c>
      <c r="H144" s="5" t="s">
        <v>53</v>
      </c>
      <c r="I144" s="5" t="s">
        <v>33</v>
      </c>
      <c r="J144" s="7">
        <v>396</v>
      </c>
      <c r="K144" s="7">
        <v>0</v>
      </c>
      <c r="L144" s="7">
        <v>0</v>
      </c>
      <c r="M144" s="8"/>
      <c r="N144" s="10" t="s">
        <v>31</v>
      </c>
      <c r="O144" s="6"/>
    </row>
    <row r="145" spans="1:15" ht="15">
      <c r="A145" s="4">
        <v>312912</v>
      </c>
      <c r="B145" s="5" t="s">
        <v>165</v>
      </c>
      <c r="C145" s="5" t="s">
        <v>24</v>
      </c>
      <c r="D145" s="5" t="s">
        <v>25</v>
      </c>
      <c r="E145" s="5" t="s">
        <v>160</v>
      </c>
      <c r="F145" s="5" t="s">
        <v>27</v>
      </c>
      <c r="G145" s="5" t="s">
        <v>161</v>
      </c>
      <c r="H145" s="5" t="s">
        <v>53</v>
      </c>
      <c r="I145" s="5" t="s">
        <v>33</v>
      </c>
      <c r="J145" s="7">
        <v>125</v>
      </c>
      <c r="K145" s="7">
        <v>0</v>
      </c>
      <c r="L145" s="7">
        <v>0</v>
      </c>
      <c r="M145" s="8"/>
      <c r="N145" s="10" t="s">
        <v>31</v>
      </c>
      <c r="O145" s="6"/>
    </row>
    <row r="146" spans="1:15" ht="15">
      <c r="A146" s="4"/>
      <c r="B146" s="5"/>
      <c r="C146" s="5"/>
      <c r="D146" s="5"/>
      <c r="E146" s="5"/>
      <c r="F146" s="5"/>
      <c r="G146" s="5"/>
      <c r="H146" s="5"/>
      <c r="I146" s="5"/>
      <c r="J146" s="11">
        <v>1888</v>
      </c>
      <c r="K146" s="11">
        <v>101</v>
      </c>
      <c r="L146" s="11">
        <v>18.69</v>
      </c>
      <c r="M146" s="20"/>
      <c r="N146" s="21" t="s">
        <v>166</v>
      </c>
      <c r="O146" s="6"/>
    </row>
    <row r="147" spans="1:15" ht="15">
      <c r="A147" s="4">
        <v>303205</v>
      </c>
      <c r="B147" s="5" t="s">
        <v>167</v>
      </c>
      <c r="C147" s="5" t="s">
        <v>24</v>
      </c>
      <c r="D147" s="5" t="s">
        <v>25</v>
      </c>
      <c r="E147" s="5" t="s">
        <v>160</v>
      </c>
      <c r="F147" s="5" t="s">
        <v>27</v>
      </c>
      <c r="G147" s="5" t="s">
        <v>168</v>
      </c>
      <c r="H147" s="5" t="s">
        <v>53</v>
      </c>
      <c r="I147" s="5" t="s">
        <v>30</v>
      </c>
      <c r="J147" s="7">
        <v>249</v>
      </c>
      <c r="K147" s="7">
        <v>19</v>
      </c>
      <c r="L147" s="7">
        <v>13.11</v>
      </c>
      <c r="M147" s="22"/>
      <c r="N147" s="10" t="s">
        <v>31</v>
      </c>
      <c r="O147" s="7">
        <v>31.89</v>
      </c>
    </row>
    <row r="148" spans="1:15" ht="15">
      <c r="A148" s="4">
        <v>303206</v>
      </c>
      <c r="B148" s="5" t="s">
        <v>169</v>
      </c>
      <c r="C148" s="5" t="s">
        <v>24</v>
      </c>
      <c r="D148" s="5" t="s">
        <v>25</v>
      </c>
      <c r="E148" s="5" t="s">
        <v>160</v>
      </c>
      <c r="F148" s="5" t="s">
        <v>27</v>
      </c>
      <c r="G148" s="5" t="s">
        <v>168</v>
      </c>
      <c r="H148" s="5" t="s">
        <v>53</v>
      </c>
      <c r="I148" s="5" t="s">
        <v>33</v>
      </c>
      <c r="J148" s="7">
        <v>71</v>
      </c>
      <c r="K148" s="7">
        <v>0</v>
      </c>
      <c r="L148" s="7">
        <v>0</v>
      </c>
      <c r="M148" s="8"/>
      <c r="N148" s="10" t="s">
        <v>31</v>
      </c>
      <c r="O148" s="6"/>
    </row>
    <row r="149" spans="1:15" ht="15">
      <c r="A149" s="4">
        <v>312929</v>
      </c>
      <c r="B149" s="5" t="s">
        <v>170</v>
      </c>
      <c r="C149" s="5" t="s">
        <v>24</v>
      </c>
      <c r="D149" s="5" t="s">
        <v>25</v>
      </c>
      <c r="E149" s="5" t="s">
        <v>160</v>
      </c>
      <c r="F149" s="5" t="s">
        <v>27</v>
      </c>
      <c r="G149" s="5" t="s">
        <v>168</v>
      </c>
      <c r="H149" s="5" t="s">
        <v>53</v>
      </c>
      <c r="I149" s="5" t="s">
        <v>33</v>
      </c>
      <c r="J149" s="7">
        <v>432</v>
      </c>
      <c r="K149" s="7">
        <v>0</v>
      </c>
      <c r="L149" s="7">
        <v>0</v>
      </c>
      <c r="M149" s="8"/>
      <c r="N149" s="10" t="s">
        <v>31</v>
      </c>
      <c r="O149" s="6"/>
    </row>
    <row r="150" spans="1:15" ht="15">
      <c r="A150" s="4">
        <v>312933</v>
      </c>
      <c r="B150" s="5" t="s">
        <v>171</v>
      </c>
      <c r="C150" s="5" t="s">
        <v>24</v>
      </c>
      <c r="D150" s="5" t="s">
        <v>25</v>
      </c>
      <c r="E150" s="5" t="s">
        <v>160</v>
      </c>
      <c r="F150" s="5" t="s">
        <v>27</v>
      </c>
      <c r="G150" s="5" t="s">
        <v>168</v>
      </c>
      <c r="H150" s="5" t="s">
        <v>53</v>
      </c>
      <c r="I150" s="5" t="s">
        <v>33</v>
      </c>
      <c r="J150" s="7">
        <v>144</v>
      </c>
      <c r="K150" s="7">
        <v>0</v>
      </c>
      <c r="L150" s="7">
        <v>0</v>
      </c>
      <c r="M150" s="8"/>
      <c r="N150" s="10" t="s">
        <v>31</v>
      </c>
      <c r="O150" s="6"/>
    </row>
    <row r="151" spans="1:15" ht="15">
      <c r="A151" s="4">
        <v>312931</v>
      </c>
      <c r="B151" s="5" t="s">
        <v>172</v>
      </c>
      <c r="C151" s="5" t="s">
        <v>24</v>
      </c>
      <c r="D151" s="5" t="s">
        <v>25</v>
      </c>
      <c r="E151" s="5" t="s">
        <v>160</v>
      </c>
      <c r="F151" s="5" t="s">
        <v>27</v>
      </c>
      <c r="G151" s="5" t="s">
        <v>168</v>
      </c>
      <c r="H151" s="5" t="s">
        <v>53</v>
      </c>
      <c r="I151" s="5" t="s">
        <v>33</v>
      </c>
      <c r="J151" s="7">
        <v>126</v>
      </c>
      <c r="K151" s="7">
        <v>0</v>
      </c>
      <c r="L151" s="7">
        <v>0</v>
      </c>
      <c r="M151" s="8"/>
      <c r="N151" s="10" t="s">
        <v>31</v>
      </c>
      <c r="O151" s="6"/>
    </row>
    <row r="152" spans="1:15" ht="15">
      <c r="A152" s="4">
        <v>303264</v>
      </c>
      <c r="B152" s="5" t="s">
        <v>173</v>
      </c>
      <c r="C152" s="5" t="s">
        <v>24</v>
      </c>
      <c r="D152" s="5" t="s">
        <v>25</v>
      </c>
      <c r="E152" s="5" t="s">
        <v>160</v>
      </c>
      <c r="F152" s="5" t="s">
        <v>27</v>
      </c>
      <c r="G152" s="5" t="s">
        <v>168</v>
      </c>
      <c r="H152" s="5" t="s">
        <v>53</v>
      </c>
      <c r="I152" s="5" t="s">
        <v>33</v>
      </c>
      <c r="J152" s="7">
        <v>394</v>
      </c>
      <c r="K152" s="7">
        <v>2</v>
      </c>
      <c r="L152" s="7">
        <v>197</v>
      </c>
      <c r="M152" s="8"/>
      <c r="N152" s="10" t="s">
        <v>31</v>
      </c>
      <c r="O152" s="7">
        <v>-152</v>
      </c>
    </row>
    <row r="153" spans="1:15" ht="15">
      <c r="A153" s="4">
        <v>312934</v>
      </c>
      <c r="B153" s="5" t="s">
        <v>174</v>
      </c>
      <c r="C153" s="5" t="s">
        <v>24</v>
      </c>
      <c r="D153" s="5" t="s">
        <v>25</v>
      </c>
      <c r="E153" s="5" t="s">
        <v>160</v>
      </c>
      <c r="F153" s="5" t="s">
        <v>27</v>
      </c>
      <c r="G153" s="5" t="s">
        <v>168</v>
      </c>
      <c r="H153" s="5" t="s">
        <v>53</v>
      </c>
      <c r="I153" s="5" t="s">
        <v>33</v>
      </c>
      <c r="J153" s="7">
        <v>168</v>
      </c>
      <c r="K153" s="7">
        <v>0</v>
      </c>
      <c r="L153" s="7">
        <v>0</v>
      </c>
      <c r="M153" s="8"/>
      <c r="N153" s="10" t="s">
        <v>31</v>
      </c>
      <c r="O153" s="6"/>
    </row>
    <row r="154" spans="1:15" ht="15">
      <c r="A154" s="4">
        <v>303265</v>
      </c>
      <c r="B154" s="5" t="s">
        <v>175</v>
      </c>
      <c r="C154" s="5" t="s">
        <v>24</v>
      </c>
      <c r="D154" s="5" t="s">
        <v>25</v>
      </c>
      <c r="E154" s="5" t="s">
        <v>160</v>
      </c>
      <c r="F154" s="5" t="s">
        <v>27</v>
      </c>
      <c r="G154" s="5" t="s">
        <v>168</v>
      </c>
      <c r="H154" s="5" t="s">
        <v>53</v>
      </c>
      <c r="I154" s="5" t="s">
        <v>33</v>
      </c>
      <c r="J154" s="15">
        <v>1233</v>
      </c>
      <c r="K154" s="7">
        <v>0</v>
      </c>
      <c r="L154" s="7">
        <v>0</v>
      </c>
      <c r="M154" s="8"/>
      <c r="N154" s="10" t="s">
        <v>31</v>
      </c>
      <c r="O154" s="6"/>
    </row>
    <row r="155" spans="1:15" ht="15">
      <c r="A155" s="4">
        <v>312935</v>
      </c>
      <c r="B155" s="5" t="s">
        <v>176</v>
      </c>
      <c r="C155" s="5" t="s">
        <v>24</v>
      </c>
      <c r="D155" s="5" t="s">
        <v>25</v>
      </c>
      <c r="E155" s="5" t="s">
        <v>160</v>
      </c>
      <c r="F155" s="5" t="s">
        <v>27</v>
      </c>
      <c r="G155" s="5" t="s">
        <v>168</v>
      </c>
      <c r="H155" s="5" t="s">
        <v>53</v>
      </c>
      <c r="I155" s="5" t="s">
        <v>33</v>
      </c>
      <c r="J155" s="7">
        <v>79</v>
      </c>
      <c r="K155" s="7">
        <v>0</v>
      </c>
      <c r="L155" s="7">
        <v>0</v>
      </c>
      <c r="M155" s="8"/>
      <c r="N155" s="10" t="s">
        <v>31</v>
      </c>
      <c r="O155" s="6"/>
    </row>
    <row r="156" spans="1:15" ht="15">
      <c r="A156" s="4">
        <v>312930</v>
      </c>
      <c r="B156" s="5" t="s">
        <v>177</v>
      </c>
      <c r="C156" s="5" t="s">
        <v>24</v>
      </c>
      <c r="D156" s="5" t="s">
        <v>25</v>
      </c>
      <c r="E156" s="5" t="s">
        <v>160</v>
      </c>
      <c r="F156" s="5" t="s">
        <v>27</v>
      </c>
      <c r="G156" s="5" t="s">
        <v>168</v>
      </c>
      <c r="H156" s="5" t="s">
        <v>53</v>
      </c>
      <c r="I156" s="5" t="s">
        <v>33</v>
      </c>
      <c r="J156" s="7">
        <v>57</v>
      </c>
      <c r="K156" s="7">
        <v>0</v>
      </c>
      <c r="L156" s="7">
        <v>0</v>
      </c>
      <c r="M156" s="8"/>
      <c r="N156" s="10" t="s">
        <v>31</v>
      </c>
      <c r="O156" s="6"/>
    </row>
    <row r="157" spans="1:15" ht="15">
      <c r="A157" s="129"/>
      <c r="B157" s="130"/>
      <c r="C157" s="130"/>
      <c r="D157" s="130"/>
      <c r="E157" s="130"/>
      <c r="F157" s="130"/>
      <c r="G157" s="130"/>
      <c r="H157" s="131"/>
      <c r="I157" s="11" t="s">
        <v>178</v>
      </c>
      <c r="J157" s="12">
        <v>2953</v>
      </c>
      <c r="K157" s="12">
        <v>21</v>
      </c>
      <c r="L157" s="23">
        <v>140.62</v>
      </c>
      <c r="M157" s="16"/>
      <c r="N157" s="10" t="s">
        <v>57</v>
      </c>
      <c r="O157" s="13"/>
    </row>
    <row r="158" spans="1:15" ht="15">
      <c r="A158" s="136"/>
      <c r="B158" s="137"/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8"/>
    </row>
    <row r="159" spans="1:15" ht="15">
      <c r="A159" s="139" t="s">
        <v>21</v>
      </c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1"/>
    </row>
    <row r="160" spans="1:15" ht="15">
      <c r="A160" s="142" t="s">
        <v>179</v>
      </c>
      <c r="B160" s="143"/>
      <c r="C160" s="143"/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O160" s="144"/>
    </row>
    <row r="161" spans="1:15" ht="15">
      <c r="A161" s="4">
        <v>312937</v>
      </c>
      <c r="B161" s="5" t="s">
        <v>180</v>
      </c>
      <c r="C161" s="5" t="s">
        <v>24</v>
      </c>
      <c r="D161" s="5" t="s">
        <v>25</v>
      </c>
      <c r="E161" s="5" t="s">
        <v>181</v>
      </c>
      <c r="F161" s="5" t="s">
        <v>27</v>
      </c>
      <c r="G161" s="5" t="s">
        <v>182</v>
      </c>
      <c r="H161" s="5" t="s">
        <v>53</v>
      </c>
      <c r="I161" s="5" t="s">
        <v>33</v>
      </c>
      <c r="J161" s="7">
        <v>222</v>
      </c>
      <c r="K161" s="7">
        <v>0</v>
      </c>
      <c r="L161" s="7">
        <v>0</v>
      </c>
      <c r="M161" s="8"/>
      <c r="N161" s="10" t="s">
        <v>31</v>
      </c>
      <c r="O161" s="6"/>
    </row>
    <row r="162" spans="1:15" ht="15">
      <c r="A162" s="4">
        <v>312940</v>
      </c>
      <c r="B162" s="5" t="s">
        <v>183</v>
      </c>
      <c r="C162" s="5" t="s">
        <v>24</v>
      </c>
      <c r="D162" s="5" t="s">
        <v>25</v>
      </c>
      <c r="E162" s="5" t="s">
        <v>181</v>
      </c>
      <c r="F162" s="5" t="s">
        <v>27</v>
      </c>
      <c r="G162" s="5" t="s">
        <v>182</v>
      </c>
      <c r="H162" s="5" t="s">
        <v>53</v>
      </c>
      <c r="I162" s="5" t="s">
        <v>33</v>
      </c>
      <c r="J162" s="7">
        <v>168</v>
      </c>
      <c r="K162" s="7">
        <v>0</v>
      </c>
      <c r="L162" s="7">
        <v>0</v>
      </c>
      <c r="M162" s="8"/>
      <c r="N162" s="10" t="s">
        <v>31</v>
      </c>
      <c r="O162" s="6"/>
    </row>
    <row r="163" spans="1:15" ht="15">
      <c r="A163" s="4">
        <v>312941</v>
      </c>
      <c r="B163" s="5" t="s">
        <v>184</v>
      </c>
      <c r="C163" s="5" t="s">
        <v>24</v>
      </c>
      <c r="D163" s="5" t="s">
        <v>25</v>
      </c>
      <c r="E163" s="5" t="s">
        <v>181</v>
      </c>
      <c r="F163" s="5" t="s">
        <v>27</v>
      </c>
      <c r="G163" s="5" t="s">
        <v>182</v>
      </c>
      <c r="H163" s="5" t="s">
        <v>53</v>
      </c>
      <c r="I163" s="5" t="s">
        <v>33</v>
      </c>
      <c r="J163" s="7">
        <v>262</v>
      </c>
      <c r="K163" s="7">
        <v>0</v>
      </c>
      <c r="L163" s="7">
        <v>0</v>
      </c>
      <c r="M163" s="8"/>
      <c r="N163" s="10" t="s">
        <v>31</v>
      </c>
      <c r="O163" s="6"/>
    </row>
    <row r="164" spans="1:15" ht="15">
      <c r="A164" s="4">
        <v>303253</v>
      </c>
      <c r="B164" s="5" t="s">
        <v>185</v>
      </c>
      <c r="C164" s="5" t="s">
        <v>24</v>
      </c>
      <c r="D164" s="5" t="s">
        <v>25</v>
      </c>
      <c r="E164" s="5" t="s">
        <v>181</v>
      </c>
      <c r="F164" s="5" t="s">
        <v>27</v>
      </c>
      <c r="G164" s="5" t="s">
        <v>182</v>
      </c>
      <c r="H164" s="5" t="s">
        <v>53</v>
      </c>
      <c r="I164" s="5" t="s">
        <v>33</v>
      </c>
      <c r="J164" s="7">
        <v>516</v>
      </c>
      <c r="K164" s="7">
        <v>0</v>
      </c>
      <c r="L164" s="7">
        <v>0</v>
      </c>
      <c r="M164" s="8"/>
      <c r="N164" s="10" t="s">
        <v>31</v>
      </c>
      <c r="O164" s="6"/>
    </row>
    <row r="165" spans="1:15" ht="15">
      <c r="A165" s="4">
        <v>303252</v>
      </c>
      <c r="B165" s="5" t="s">
        <v>186</v>
      </c>
      <c r="C165" s="5" t="s">
        <v>24</v>
      </c>
      <c r="D165" s="5" t="s">
        <v>25</v>
      </c>
      <c r="E165" s="5" t="s">
        <v>181</v>
      </c>
      <c r="F165" s="5" t="s">
        <v>27</v>
      </c>
      <c r="G165" s="5" t="s">
        <v>182</v>
      </c>
      <c r="H165" s="5" t="s">
        <v>53</v>
      </c>
      <c r="I165" s="5" t="s">
        <v>30</v>
      </c>
      <c r="J165" s="7">
        <v>687</v>
      </c>
      <c r="K165" s="7">
        <v>42</v>
      </c>
      <c r="L165" s="7">
        <v>16.36</v>
      </c>
      <c r="M165" s="8"/>
      <c r="N165" s="10" t="s">
        <v>31</v>
      </c>
      <c r="O165" s="7">
        <v>28.64</v>
      </c>
    </row>
    <row r="166" spans="1:15" ht="15">
      <c r="A166" s="4">
        <v>312914</v>
      </c>
      <c r="B166" s="5" t="s">
        <v>187</v>
      </c>
      <c r="C166" s="5" t="s">
        <v>24</v>
      </c>
      <c r="D166" s="5" t="s">
        <v>25</v>
      </c>
      <c r="E166" s="5" t="s">
        <v>181</v>
      </c>
      <c r="F166" s="5" t="s">
        <v>27</v>
      </c>
      <c r="G166" s="5" t="s">
        <v>182</v>
      </c>
      <c r="H166" s="5" t="s">
        <v>53</v>
      </c>
      <c r="I166" s="5" t="s">
        <v>33</v>
      </c>
      <c r="J166" s="7">
        <v>149</v>
      </c>
      <c r="K166" s="7">
        <v>0</v>
      </c>
      <c r="L166" s="7">
        <v>0</v>
      </c>
      <c r="M166" s="8"/>
      <c r="N166" s="10" t="s">
        <v>31</v>
      </c>
      <c r="O166" s="6"/>
    </row>
    <row r="167" spans="1:15" ht="15">
      <c r="A167" s="4">
        <v>312970</v>
      </c>
      <c r="B167" s="5" t="s">
        <v>188</v>
      </c>
      <c r="C167" s="5" t="s">
        <v>24</v>
      </c>
      <c r="D167" s="5" t="s">
        <v>25</v>
      </c>
      <c r="E167" s="5" t="s">
        <v>181</v>
      </c>
      <c r="F167" s="5" t="s">
        <v>27</v>
      </c>
      <c r="G167" s="5" t="s">
        <v>182</v>
      </c>
      <c r="H167" s="5" t="s">
        <v>53</v>
      </c>
      <c r="I167" s="5" t="s">
        <v>33</v>
      </c>
      <c r="J167" s="7">
        <v>75</v>
      </c>
      <c r="K167" s="7">
        <v>0</v>
      </c>
      <c r="L167" s="7">
        <v>0</v>
      </c>
      <c r="M167" s="8"/>
      <c r="N167" s="10" t="s">
        <v>31</v>
      </c>
      <c r="O167" s="6"/>
    </row>
    <row r="168" spans="1:15" ht="15">
      <c r="A168" s="4"/>
      <c r="B168" s="5"/>
      <c r="C168" s="5"/>
      <c r="D168" s="5"/>
      <c r="E168" s="5"/>
      <c r="F168" s="5"/>
      <c r="G168" s="5"/>
      <c r="H168" s="5"/>
      <c r="I168" s="5"/>
      <c r="J168" s="11">
        <v>2079</v>
      </c>
      <c r="K168" s="11">
        <v>42</v>
      </c>
      <c r="L168" s="11">
        <v>49.5</v>
      </c>
      <c r="M168" s="16"/>
      <c r="N168" s="10" t="s">
        <v>57</v>
      </c>
      <c r="O168" s="6"/>
    </row>
    <row r="169" spans="1:15" ht="15">
      <c r="A169" s="4">
        <v>303268</v>
      </c>
      <c r="B169" s="5" t="s">
        <v>189</v>
      </c>
      <c r="C169" s="5" t="s">
        <v>24</v>
      </c>
      <c r="D169" s="5" t="s">
        <v>25</v>
      </c>
      <c r="E169" s="5" t="s">
        <v>181</v>
      </c>
      <c r="F169" s="5" t="s">
        <v>27</v>
      </c>
      <c r="G169" s="5" t="s">
        <v>190</v>
      </c>
      <c r="H169" s="5" t="s">
        <v>53</v>
      </c>
      <c r="I169" s="5" t="s">
        <v>30</v>
      </c>
      <c r="J169" s="15">
        <v>1322</v>
      </c>
      <c r="K169" s="7">
        <v>100</v>
      </c>
      <c r="L169" s="7">
        <v>13.22</v>
      </c>
      <c r="M169" s="8"/>
      <c r="N169" s="10" t="s">
        <v>31</v>
      </c>
      <c r="O169" s="7">
        <v>31.78</v>
      </c>
    </row>
    <row r="170" spans="1:15" ht="15">
      <c r="A170" s="4">
        <v>312913</v>
      </c>
      <c r="B170" s="5" t="s">
        <v>191</v>
      </c>
      <c r="C170" s="5" t="s">
        <v>24</v>
      </c>
      <c r="D170" s="5" t="s">
        <v>25</v>
      </c>
      <c r="E170" s="5" t="s">
        <v>181</v>
      </c>
      <c r="F170" s="5" t="s">
        <v>27</v>
      </c>
      <c r="G170" s="5" t="s">
        <v>190</v>
      </c>
      <c r="H170" s="5" t="s">
        <v>53</v>
      </c>
      <c r="I170" s="5" t="s">
        <v>33</v>
      </c>
      <c r="J170" s="7">
        <v>288</v>
      </c>
      <c r="K170" s="7">
        <v>0</v>
      </c>
      <c r="L170" s="7">
        <v>0</v>
      </c>
      <c r="M170" s="8"/>
      <c r="N170" s="10" t="s">
        <v>31</v>
      </c>
      <c r="O170" s="6"/>
    </row>
    <row r="171" spans="1:15" ht="15">
      <c r="A171" s="4">
        <v>303269</v>
      </c>
      <c r="B171" s="5" t="s">
        <v>192</v>
      </c>
      <c r="C171" s="5" t="s">
        <v>24</v>
      </c>
      <c r="D171" s="5" t="s">
        <v>25</v>
      </c>
      <c r="E171" s="5" t="s">
        <v>181</v>
      </c>
      <c r="F171" s="5" t="s">
        <v>27</v>
      </c>
      <c r="G171" s="5" t="s">
        <v>190</v>
      </c>
      <c r="H171" s="5" t="s">
        <v>53</v>
      </c>
      <c r="I171" s="5" t="s">
        <v>33</v>
      </c>
      <c r="J171" s="7">
        <v>149</v>
      </c>
      <c r="K171" s="7">
        <v>0</v>
      </c>
      <c r="L171" s="7">
        <v>0</v>
      </c>
      <c r="M171" s="8"/>
      <c r="N171" s="10" t="s">
        <v>31</v>
      </c>
      <c r="O171" s="6"/>
    </row>
    <row r="172" spans="1:15" ht="15">
      <c r="A172" s="4">
        <v>312969</v>
      </c>
      <c r="B172" s="5" t="s">
        <v>193</v>
      </c>
      <c r="C172" s="5" t="s">
        <v>24</v>
      </c>
      <c r="D172" s="5" t="s">
        <v>25</v>
      </c>
      <c r="E172" s="5" t="s">
        <v>181</v>
      </c>
      <c r="F172" s="5" t="s">
        <v>27</v>
      </c>
      <c r="G172" s="5" t="s">
        <v>190</v>
      </c>
      <c r="H172" s="5" t="s">
        <v>53</v>
      </c>
      <c r="I172" s="5" t="s">
        <v>33</v>
      </c>
      <c r="J172" s="7">
        <v>83</v>
      </c>
      <c r="K172" s="7">
        <v>0</v>
      </c>
      <c r="L172" s="7">
        <v>0</v>
      </c>
      <c r="M172" s="8"/>
      <c r="N172" s="10" t="s">
        <v>31</v>
      </c>
      <c r="O172" s="6"/>
    </row>
    <row r="173" spans="1:15" ht="15">
      <c r="A173" s="4">
        <v>312939</v>
      </c>
      <c r="B173" s="5" t="s">
        <v>194</v>
      </c>
      <c r="C173" s="5" t="s">
        <v>24</v>
      </c>
      <c r="D173" s="5" t="s">
        <v>25</v>
      </c>
      <c r="E173" s="5" t="s">
        <v>181</v>
      </c>
      <c r="F173" s="5" t="s">
        <v>27</v>
      </c>
      <c r="G173" s="5" t="s">
        <v>190</v>
      </c>
      <c r="H173" s="5" t="s">
        <v>53</v>
      </c>
      <c r="I173" s="5" t="s">
        <v>33</v>
      </c>
      <c r="J173" s="7">
        <v>110</v>
      </c>
      <c r="K173" s="7">
        <v>0</v>
      </c>
      <c r="L173" s="7">
        <v>0</v>
      </c>
      <c r="M173" s="8"/>
      <c r="N173" s="10" t="s">
        <v>31</v>
      </c>
      <c r="O173" s="6"/>
    </row>
    <row r="174" spans="1:15" ht="15">
      <c r="A174" s="4">
        <v>312938</v>
      </c>
      <c r="B174" s="5" t="s">
        <v>195</v>
      </c>
      <c r="C174" s="5" t="s">
        <v>24</v>
      </c>
      <c r="D174" s="5" t="s">
        <v>25</v>
      </c>
      <c r="E174" s="5" t="s">
        <v>181</v>
      </c>
      <c r="F174" s="5" t="s">
        <v>27</v>
      </c>
      <c r="G174" s="5" t="s">
        <v>190</v>
      </c>
      <c r="H174" s="5" t="s">
        <v>53</v>
      </c>
      <c r="I174" s="5" t="s">
        <v>33</v>
      </c>
      <c r="J174" s="7">
        <v>116</v>
      </c>
      <c r="K174" s="7">
        <v>0</v>
      </c>
      <c r="L174" s="7">
        <v>0</v>
      </c>
      <c r="M174" s="8"/>
      <c r="N174" s="10" t="s">
        <v>31</v>
      </c>
      <c r="O174" s="6"/>
    </row>
    <row r="175" spans="1:15" ht="15">
      <c r="A175" s="4">
        <v>312968</v>
      </c>
      <c r="B175" s="5" t="s">
        <v>196</v>
      </c>
      <c r="C175" s="5" t="s">
        <v>24</v>
      </c>
      <c r="D175" s="5" t="s">
        <v>25</v>
      </c>
      <c r="E175" s="5" t="s">
        <v>181</v>
      </c>
      <c r="F175" s="5" t="s">
        <v>27</v>
      </c>
      <c r="G175" s="5" t="s">
        <v>190</v>
      </c>
      <c r="H175" s="5" t="s">
        <v>53</v>
      </c>
      <c r="I175" s="5" t="s">
        <v>33</v>
      </c>
      <c r="J175" s="7">
        <v>61</v>
      </c>
      <c r="K175" s="7">
        <v>0</v>
      </c>
      <c r="L175" s="7">
        <v>0</v>
      </c>
      <c r="M175" s="8"/>
      <c r="N175" s="10" t="s">
        <v>31</v>
      </c>
      <c r="O175" s="6"/>
    </row>
    <row r="176" spans="1:15" ht="15">
      <c r="A176" s="4">
        <v>312942</v>
      </c>
      <c r="B176" s="5" t="s">
        <v>197</v>
      </c>
      <c r="C176" s="5" t="s">
        <v>24</v>
      </c>
      <c r="D176" s="5" t="s">
        <v>25</v>
      </c>
      <c r="E176" s="5" t="s">
        <v>181</v>
      </c>
      <c r="F176" s="5" t="s">
        <v>27</v>
      </c>
      <c r="G176" s="5" t="s">
        <v>190</v>
      </c>
      <c r="H176" s="5" t="s">
        <v>53</v>
      </c>
      <c r="I176" s="5" t="s">
        <v>33</v>
      </c>
      <c r="J176" s="7">
        <v>777</v>
      </c>
      <c r="K176" s="7">
        <v>0</v>
      </c>
      <c r="L176" s="7">
        <v>0</v>
      </c>
      <c r="M176" s="8"/>
      <c r="N176" s="10" t="s">
        <v>31</v>
      </c>
      <c r="O176" s="6"/>
    </row>
    <row r="177" spans="1:15" ht="15">
      <c r="A177" s="129"/>
      <c r="B177" s="130"/>
      <c r="C177" s="130"/>
      <c r="D177" s="130"/>
      <c r="E177" s="130"/>
      <c r="F177" s="130"/>
      <c r="G177" s="130"/>
      <c r="H177" s="131"/>
      <c r="I177" s="11" t="s">
        <v>178</v>
      </c>
      <c r="J177" s="12">
        <v>2906</v>
      </c>
      <c r="K177" s="12">
        <v>100</v>
      </c>
      <c r="L177" s="23">
        <v>29.06</v>
      </c>
      <c r="M177" s="17"/>
      <c r="N177" s="10" t="s">
        <v>94</v>
      </c>
      <c r="O177" s="13"/>
    </row>
    <row r="178" spans="1:15" ht="15">
      <c r="A178" s="136"/>
      <c r="B178" s="137"/>
      <c r="C178" s="137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8"/>
    </row>
    <row r="179" spans="1:15" ht="15">
      <c r="A179" s="139" t="s">
        <v>21</v>
      </c>
      <c r="B179" s="140"/>
      <c r="C179" s="140"/>
      <c r="D179" s="140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1"/>
    </row>
    <row r="180" spans="1:15" ht="15">
      <c r="A180" s="142" t="s">
        <v>198</v>
      </c>
      <c r="B180" s="143"/>
      <c r="C180" s="143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4"/>
    </row>
    <row r="181" spans="1:15" ht="15">
      <c r="A181" s="4">
        <v>303271</v>
      </c>
      <c r="B181" s="5" t="s">
        <v>199</v>
      </c>
      <c r="C181" s="5" t="s">
        <v>24</v>
      </c>
      <c r="D181" s="5" t="s">
        <v>25</v>
      </c>
      <c r="E181" s="5" t="s">
        <v>200</v>
      </c>
      <c r="F181" s="5" t="s">
        <v>27</v>
      </c>
      <c r="G181" s="5" t="s">
        <v>98</v>
      </c>
      <c r="H181" s="5" t="s">
        <v>29</v>
      </c>
      <c r="I181" s="5" t="s">
        <v>33</v>
      </c>
      <c r="J181" s="7">
        <v>284</v>
      </c>
      <c r="K181" s="7">
        <v>1</v>
      </c>
      <c r="L181" s="7">
        <v>284</v>
      </c>
      <c r="M181" s="8"/>
      <c r="N181" s="10" t="s">
        <v>31</v>
      </c>
      <c r="O181" s="7">
        <v>-239</v>
      </c>
    </row>
    <row r="182" spans="1:15" ht="15">
      <c r="A182" s="4">
        <v>303270</v>
      </c>
      <c r="B182" s="5" t="s">
        <v>201</v>
      </c>
      <c r="C182" s="5" t="s">
        <v>24</v>
      </c>
      <c r="D182" s="5" t="s">
        <v>25</v>
      </c>
      <c r="E182" s="5" t="s">
        <v>200</v>
      </c>
      <c r="F182" s="5" t="s">
        <v>27</v>
      </c>
      <c r="G182" s="5" t="s">
        <v>98</v>
      </c>
      <c r="H182" s="5" t="s">
        <v>29</v>
      </c>
      <c r="I182" s="5" t="s">
        <v>30</v>
      </c>
      <c r="J182" s="15">
        <v>1051</v>
      </c>
      <c r="K182" s="7">
        <v>71</v>
      </c>
      <c r="L182" s="7">
        <v>14.8</v>
      </c>
      <c r="M182" s="8"/>
      <c r="N182" s="10" t="s">
        <v>31</v>
      </c>
      <c r="O182" s="7">
        <v>30.2</v>
      </c>
    </row>
    <row r="183" spans="1:15" ht="15">
      <c r="A183" s="4">
        <v>312943</v>
      </c>
      <c r="B183" s="5" t="s">
        <v>202</v>
      </c>
      <c r="C183" s="5" t="s">
        <v>24</v>
      </c>
      <c r="D183" s="5" t="s">
        <v>25</v>
      </c>
      <c r="E183" s="5" t="s">
        <v>200</v>
      </c>
      <c r="F183" s="5" t="s">
        <v>27</v>
      </c>
      <c r="G183" s="5" t="s">
        <v>98</v>
      </c>
      <c r="H183" s="5" t="s">
        <v>29</v>
      </c>
      <c r="I183" s="5" t="s">
        <v>33</v>
      </c>
      <c r="J183" s="7">
        <v>268</v>
      </c>
      <c r="K183" s="7">
        <v>0</v>
      </c>
      <c r="L183" s="7">
        <v>0</v>
      </c>
      <c r="M183" s="8"/>
      <c r="N183" s="10" t="s">
        <v>31</v>
      </c>
      <c r="O183" s="6"/>
    </row>
    <row r="184" spans="1:15" ht="15">
      <c r="A184" s="4">
        <v>312907</v>
      </c>
      <c r="B184" s="5" t="s">
        <v>203</v>
      </c>
      <c r="C184" s="5" t="s">
        <v>24</v>
      </c>
      <c r="D184" s="5" t="s">
        <v>25</v>
      </c>
      <c r="E184" s="5" t="s">
        <v>200</v>
      </c>
      <c r="F184" s="5" t="s">
        <v>27</v>
      </c>
      <c r="G184" s="5" t="s">
        <v>98</v>
      </c>
      <c r="H184" s="5" t="s">
        <v>29</v>
      </c>
      <c r="I184" s="5" t="s">
        <v>33</v>
      </c>
      <c r="J184" s="7">
        <v>123</v>
      </c>
      <c r="K184" s="7">
        <v>0</v>
      </c>
      <c r="L184" s="7">
        <v>0</v>
      </c>
      <c r="M184" s="8"/>
      <c r="N184" s="10" t="s">
        <v>31</v>
      </c>
      <c r="O184" s="6"/>
    </row>
    <row r="185" spans="1:15" ht="15">
      <c r="A185" s="4">
        <v>312901</v>
      </c>
      <c r="B185" s="5" t="s">
        <v>204</v>
      </c>
      <c r="C185" s="5" t="s">
        <v>24</v>
      </c>
      <c r="D185" s="5" t="s">
        <v>25</v>
      </c>
      <c r="E185" s="5" t="s">
        <v>200</v>
      </c>
      <c r="F185" s="5" t="s">
        <v>27</v>
      </c>
      <c r="G185" s="5" t="s">
        <v>98</v>
      </c>
      <c r="H185" s="5" t="s">
        <v>29</v>
      </c>
      <c r="I185" s="5" t="s">
        <v>33</v>
      </c>
      <c r="J185" s="7">
        <v>178</v>
      </c>
      <c r="K185" s="7">
        <v>0</v>
      </c>
      <c r="L185" s="7">
        <v>0</v>
      </c>
      <c r="M185" s="8"/>
      <c r="N185" s="10" t="s">
        <v>31</v>
      </c>
      <c r="O185" s="6"/>
    </row>
    <row r="186" spans="1:15" ht="15">
      <c r="A186" s="4">
        <v>303272</v>
      </c>
      <c r="B186" s="5" t="s">
        <v>205</v>
      </c>
      <c r="C186" s="5" t="s">
        <v>24</v>
      </c>
      <c r="D186" s="5" t="s">
        <v>25</v>
      </c>
      <c r="E186" s="5" t="s">
        <v>200</v>
      </c>
      <c r="F186" s="5" t="s">
        <v>27</v>
      </c>
      <c r="G186" s="5" t="s">
        <v>98</v>
      </c>
      <c r="H186" s="5" t="s">
        <v>29</v>
      </c>
      <c r="I186" s="5" t="s">
        <v>33</v>
      </c>
      <c r="J186" s="7">
        <v>239</v>
      </c>
      <c r="K186" s="7">
        <v>0</v>
      </c>
      <c r="L186" s="7">
        <v>0</v>
      </c>
      <c r="M186" s="8"/>
      <c r="N186" s="10" t="s">
        <v>31</v>
      </c>
      <c r="O186" s="6"/>
    </row>
    <row r="187" spans="1:15" ht="15">
      <c r="A187" s="4">
        <v>312945</v>
      </c>
      <c r="B187" s="5" t="s">
        <v>206</v>
      </c>
      <c r="C187" s="5" t="s">
        <v>24</v>
      </c>
      <c r="D187" s="5" t="s">
        <v>25</v>
      </c>
      <c r="E187" s="5" t="s">
        <v>200</v>
      </c>
      <c r="F187" s="5" t="s">
        <v>27</v>
      </c>
      <c r="G187" s="5" t="s">
        <v>98</v>
      </c>
      <c r="H187" s="5" t="s">
        <v>29</v>
      </c>
      <c r="I187" s="5" t="s">
        <v>33</v>
      </c>
      <c r="J187" s="7">
        <v>137</v>
      </c>
      <c r="K187" s="7">
        <v>0</v>
      </c>
      <c r="L187" s="7">
        <v>0</v>
      </c>
      <c r="M187" s="8"/>
      <c r="N187" s="10" t="s">
        <v>31</v>
      </c>
      <c r="O187" s="6"/>
    </row>
    <row r="188" spans="1:15" ht="15">
      <c r="A188" s="4">
        <v>312946</v>
      </c>
      <c r="B188" s="5" t="s">
        <v>207</v>
      </c>
      <c r="C188" s="5" t="s">
        <v>24</v>
      </c>
      <c r="D188" s="5" t="s">
        <v>25</v>
      </c>
      <c r="E188" s="5" t="s">
        <v>200</v>
      </c>
      <c r="F188" s="5" t="s">
        <v>27</v>
      </c>
      <c r="G188" s="5" t="s">
        <v>98</v>
      </c>
      <c r="H188" s="5" t="s">
        <v>29</v>
      </c>
      <c r="I188" s="5" t="s">
        <v>33</v>
      </c>
      <c r="J188" s="7">
        <v>164</v>
      </c>
      <c r="K188" s="7">
        <v>0</v>
      </c>
      <c r="L188" s="7">
        <v>0</v>
      </c>
      <c r="M188" s="8"/>
      <c r="N188" s="10" t="s">
        <v>31</v>
      </c>
      <c r="O188" s="6"/>
    </row>
    <row r="189" spans="1:15" ht="15">
      <c r="A189" s="4">
        <v>312953</v>
      </c>
      <c r="B189" s="5" t="s">
        <v>208</v>
      </c>
      <c r="C189" s="5" t="s">
        <v>24</v>
      </c>
      <c r="D189" s="5" t="s">
        <v>25</v>
      </c>
      <c r="E189" s="5" t="s">
        <v>200</v>
      </c>
      <c r="F189" s="5" t="s">
        <v>27</v>
      </c>
      <c r="G189" s="5" t="s">
        <v>98</v>
      </c>
      <c r="H189" s="5" t="s">
        <v>29</v>
      </c>
      <c r="I189" s="5" t="s">
        <v>44</v>
      </c>
      <c r="J189" s="7">
        <v>188</v>
      </c>
      <c r="K189" s="7">
        <v>0</v>
      </c>
      <c r="L189" s="7">
        <v>0</v>
      </c>
      <c r="M189" s="8"/>
      <c r="N189" s="10" t="s">
        <v>31</v>
      </c>
      <c r="O189" s="6"/>
    </row>
    <row r="190" spans="1:15" ht="15">
      <c r="A190" s="4">
        <v>312944</v>
      </c>
      <c r="B190" s="5" t="s">
        <v>209</v>
      </c>
      <c r="C190" s="5" t="s">
        <v>24</v>
      </c>
      <c r="D190" s="5" t="s">
        <v>25</v>
      </c>
      <c r="E190" s="5" t="s">
        <v>200</v>
      </c>
      <c r="F190" s="5" t="s">
        <v>27</v>
      </c>
      <c r="G190" s="5" t="s">
        <v>98</v>
      </c>
      <c r="H190" s="5" t="s">
        <v>29</v>
      </c>
      <c r="I190" s="5" t="s">
        <v>33</v>
      </c>
      <c r="J190" s="7">
        <v>119</v>
      </c>
      <c r="K190" s="7">
        <v>0</v>
      </c>
      <c r="L190" s="7">
        <v>0</v>
      </c>
      <c r="M190" s="8"/>
      <c r="N190" s="10" t="s">
        <v>31</v>
      </c>
      <c r="O190" s="6"/>
    </row>
    <row r="191" spans="1:15" ht="15">
      <c r="A191" s="4">
        <v>312948</v>
      </c>
      <c r="B191" s="5" t="s">
        <v>210</v>
      </c>
      <c r="C191" s="5" t="s">
        <v>24</v>
      </c>
      <c r="D191" s="5" t="s">
        <v>25</v>
      </c>
      <c r="E191" s="5" t="s">
        <v>200</v>
      </c>
      <c r="F191" s="5" t="s">
        <v>27</v>
      </c>
      <c r="G191" s="5" t="s">
        <v>98</v>
      </c>
      <c r="H191" s="5" t="s">
        <v>29</v>
      </c>
      <c r="I191" s="5" t="s">
        <v>33</v>
      </c>
      <c r="J191" s="7">
        <v>106</v>
      </c>
      <c r="K191" s="7">
        <v>0</v>
      </c>
      <c r="L191" s="7">
        <v>0</v>
      </c>
      <c r="M191" s="8"/>
      <c r="N191" s="10" t="s">
        <v>31</v>
      </c>
      <c r="O191" s="6"/>
    </row>
    <row r="192" spans="1:15" ht="15">
      <c r="A192" s="129"/>
      <c r="B192" s="130"/>
      <c r="C192" s="130"/>
      <c r="D192" s="130"/>
      <c r="E192" s="130"/>
      <c r="F192" s="130"/>
      <c r="G192" s="130"/>
      <c r="H192" s="131"/>
      <c r="I192" s="11" t="s">
        <v>211</v>
      </c>
      <c r="J192" s="12">
        <v>2857</v>
      </c>
      <c r="K192" s="13">
        <v>72</v>
      </c>
      <c r="L192" s="13">
        <v>39.68</v>
      </c>
      <c r="M192" s="19"/>
      <c r="N192" s="10" t="s">
        <v>107</v>
      </c>
      <c r="O192" s="13"/>
    </row>
    <row r="193" spans="1:15" ht="15">
      <c r="A193" s="136"/>
      <c r="B193" s="137"/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8"/>
    </row>
    <row r="194" spans="1:15" ht="15">
      <c r="A194" s="139" t="s">
        <v>21</v>
      </c>
      <c r="B194" s="140"/>
      <c r="C194" s="140"/>
      <c r="D194" s="140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1"/>
    </row>
    <row r="195" spans="1:15" ht="15">
      <c r="A195" s="142" t="s">
        <v>212</v>
      </c>
      <c r="B195" s="143"/>
      <c r="C195" s="143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4"/>
    </row>
    <row r="196" spans="1:15" ht="15">
      <c r="A196" s="4">
        <v>303290</v>
      </c>
      <c r="B196" s="5" t="s">
        <v>213</v>
      </c>
      <c r="C196" s="5" t="s">
        <v>24</v>
      </c>
      <c r="D196" s="5" t="s">
        <v>25</v>
      </c>
      <c r="E196" s="5" t="s">
        <v>214</v>
      </c>
      <c r="F196" s="5" t="s">
        <v>27</v>
      </c>
      <c r="G196" s="5" t="s">
        <v>215</v>
      </c>
      <c r="H196" s="5" t="s">
        <v>42</v>
      </c>
      <c r="I196" s="5" t="s">
        <v>33</v>
      </c>
      <c r="J196" s="7">
        <v>419</v>
      </c>
      <c r="K196" s="7">
        <v>2</v>
      </c>
      <c r="L196" s="7">
        <v>209.5</v>
      </c>
      <c r="M196" s="8"/>
      <c r="N196" s="10" t="s">
        <v>31</v>
      </c>
      <c r="O196" s="7">
        <v>-164.5</v>
      </c>
    </row>
    <row r="197" spans="1:15" ht="15">
      <c r="A197" s="4">
        <v>303261</v>
      </c>
      <c r="B197" s="5" t="s">
        <v>216</v>
      </c>
      <c r="C197" s="5" t="s">
        <v>24</v>
      </c>
      <c r="D197" s="5" t="s">
        <v>25</v>
      </c>
      <c r="E197" s="5" t="s">
        <v>214</v>
      </c>
      <c r="F197" s="5" t="s">
        <v>27</v>
      </c>
      <c r="G197" s="5" t="s">
        <v>215</v>
      </c>
      <c r="H197" s="5" t="s">
        <v>42</v>
      </c>
      <c r="I197" s="5" t="s">
        <v>44</v>
      </c>
      <c r="J197" s="7">
        <v>156</v>
      </c>
      <c r="K197" s="7">
        <v>8</v>
      </c>
      <c r="L197" s="7">
        <v>19.5</v>
      </c>
      <c r="M197" s="8"/>
      <c r="N197" s="10" t="s">
        <v>31</v>
      </c>
      <c r="O197" s="7">
        <v>25.5</v>
      </c>
    </row>
    <row r="198" spans="1:15" ht="15">
      <c r="A198" s="4">
        <v>303289</v>
      </c>
      <c r="B198" s="5" t="s">
        <v>217</v>
      </c>
      <c r="C198" s="5" t="s">
        <v>24</v>
      </c>
      <c r="D198" s="5" t="s">
        <v>25</v>
      </c>
      <c r="E198" s="5" t="s">
        <v>214</v>
      </c>
      <c r="F198" s="5" t="s">
        <v>27</v>
      </c>
      <c r="G198" s="5" t="s">
        <v>215</v>
      </c>
      <c r="H198" s="5" t="s">
        <v>42</v>
      </c>
      <c r="I198" s="5" t="s">
        <v>30</v>
      </c>
      <c r="J198" s="7">
        <v>523</v>
      </c>
      <c r="K198" s="7">
        <v>27</v>
      </c>
      <c r="L198" s="7">
        <v>19.37</v>
      </c>
      <c r="M198" s="8"/>
      <c r="N198" s="10" t="s">
        <v>31</v>
      </c>
      <c r="O198" s="7">
        <v>25.63</v>
      </c>
    </row>
    <row r="199" spans="1:15" ht="15">
      <c r="A199" s="4">
        <v>312950</v>
      </c>
      <c r="B199" s="5" t="s">
        <v>218</v>
      </c>
      <c r="C199" s="5" t="s">
        <v>24</v>
      </c>
      <c r="D199" s="5" t="s">
        <v>25</v>
      </c>
      <c r="E199" s="5" t="s">
        <v>214</v>
      </c>
      <c r="F199" s="5" t="s">
        <v>27</v>
      </c>
      <c r="G199" s="5" t="s">
        <v>215</v>
      </c>
      <c r="H199" s="5" t="s">
        <v>42</v>
      </c>
      <c r="I199" s="5" t="s">
        <v>33</v>
      </c>
      <c r="J199" s="7">
        <v>86</v>
      </c>
      <c r="K199" s="7">
        <v>0</v>
      </c>
      <c r="L199" s="7">
        <v>0</v>
      </c>
      <c r="M199" s="8"/>
      <c r="N199" s="10" t="s">
        <v>31</v>
      </c>
      <c r="O199" s="6"/>
    </row>
    <row r="200" spans="1:15" ht="15">
      <c r="A200" s="129"/>
      <c r="B200" s="130"/>
      <c r="C200" s="130"/>
      <c r="D200" s="130"/>
      <c r="E200" s="130"/>
      <c r="F200" s="130"/>
      <c r="G200" s="130"/>
      <c r="H200" s="131"/>
      <c r="I200" s="11" t="s">
        <v>36</v>
      </c>
      <c r="J200" s="12">
        <v>1184</v>
      </c>
      <c r="K200" s="13">
        <v>37</v>
      </c>
      <c r="L200" s="13">
        <v>32</v>
      </c>
      <c r="M200" s="14"/>
      <c r="N200" s="10" t="s">
        <v>37</v>
      </c>
      <c r="O200" s="13"/>
    </row>
    <row r="201" spans="1:15" ht="15">
      <c r="A201" s="136"/>
      <c r="B201" s="137"/>
      <c r="C201" s="137"/>
      <c r="D201" s="137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8"/>
    </row>
    <row r="202" spans="1:15" ht="15">
      <c r="A202" s="139" t="s">
        <v>21</v>
      </c>
      <c r="B202" s="140"/>
      <c r="C202" s="140"/>
      <c r="D202" s="140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1"/>
    </row>
    <row r="203" spans="1:15" ht="15">
      <c r="A203" s="142" t="s">
        <v>219</v>
      </c>
      <c r="B203" s="143"/>
      <c r="C203" s="143"/>
      <c r="D203" s="143"/>
      <c r="E203" s="143"/>
      <c r="F203" s="143"/>
      <c r="G203" s="143"/>
      <c r="H203" s="143"/>
      <c r="I203" s="143"/>
      <c r="J203" s="143"/>
      <c r="K203" s="143"/>
      <c r="L203" s="143"/>
      <c r="M203" s="143"/>
      <c r="N203" s="143"/>
      <c r="O203" s="144"/>
    </row>
    <row r="204" spans="1:15" ht="15">
      <c r="A204" s="4">
        <v>312908</v>
      </c>
      <c r="B204" s="5" t="s">
        <v>220</v>
      </c>
      <c r="C204" s="5" t="s">
        <v>24</v>
      </c>
      <c r="D204" s="5" t="s">
        <v>25</v>
      </c>
      <c r="E204" s="5" t="s">
        <v>221</v>
      </c>
      <c r="F204" s="5" t="s">
        <v>27</v>
      </c>
      <c r="G204" s="5" t="s">
        <v>222</v>
      </c>
      <c r="H204" s="5" t="s">
        <v>53</v>
      </c>
      <c r="I204" s="5" t="s">
        <v>33</v>
      </c>
      <c r="J204" s="7">
        <v>359</v>
      </c>
      <c r="K204" s="7">
        <v>1</v>
      </c>
      <c r="L204" s="7">
        <v>359</v>
      </c>
      <c r="M204" s="8"/>
      <c r="N204" s="10" t="s">
        <v>31</v>
      </c>
      <c r="O204" s="7">
        <v>-314</v>
      </c>
    </row>
    <row r="205" spans="1:15" ht="15">
      <c r="A205" s="4">
        <v>303262</v>
      </c>
      <c r="B205" s="5" t="s">
        <v>223</v>
      </c>
      <c r="C205" s="5" t="s">
        <v>24</v>
      </c>
      <c r="D205" s="5" t="s">
        <v>25</v>
      </c>
      <c r="E205" s="5" t="s">
        <v>221</v>
      </c>
      <c r="F205" s="5" t="s">
        <v>27</v>
      </c>
      <c r="G205" s="5" t="s">
        <v>222</v>
      </c>
      <c r="H205" s="5" t="s">
        <v>53</v>
      </c>
      <c r="I205" s="5" t="s">
        <v>44</v>
      </c>
      <c r="J205" s="7">
        <v>429</v>
      </c>
      <c r="K205" s="7">
        <v>16</v>
      </c>
      <c r="L205" s="7">
        <v>26.81</v>
      </c>
      <c r="M205" s="8"/>
      <c r="N205" s="10" t="s">
        <v>31</v>
      </c>
      <c r="O205" s="7">
        <v>18.19</v>
      </c>
    </row>
    <row r="206" spans="1:15" ht="15">
      <c r="A206" s="4">
        <v>303291</v>
      </c>
      <c r="B206" s="5" t="s">
        <v>224</v>
      </c>
      <c r="C206" s="5" t="s">
        <v>24</v>
      </c>
      <c r="D206" s="5" t="s">
        <v>25</v>
      </c>
      <c r="E206" s="5" t="s">
        <v>221</v>
      </c>
      <c r="F206" s="5" t="s">
        <v>27</v>
      </c>
      <c r="G206" s="5" t="s">
        <v>222</v>
      </c>
      <c r="H206" s="5" t="s">
        <v>53</v>
      </c>
      <c r="I206" s="5" t="s">
        <v>30</v>
      </c>
      <c r="J206" s="15">
        <v>1009</v>
      </c>
      <c r="K206" s="7">
        <v>40</v>
      </c>
      <c r="L206" s="7">
        <v>25.23</v>
      </c>
      <c r="M206" s="8"/>
      <c r="N206" s="10" t="s">
        <v>31</v>
      </c>
      <c r="O206" s="7">
        <v>19.78</v>
      </c>
    </row>
    <row r="207" spans="1:15" ht="15">
      <c r="A207" s="4">
        <v>312958</v>
      </c>
      <c r="B207" s="5" t="s">
        <v>225</v>
      </c>
      <c r="C207" s="5" t="s">
        <v>24</v>
      </c>
      <c r="D207" s="5" t="s">
        <v>25</v>
      </c>
      <c r="E207" s="5" t="s">
        <v>221</v>
      </c>
      <c r="F207" s="5" t="s">
        <v>27</v>
      </c>
      <c r="G207" s="5" t="s">
        <v>222</v>
      </c>
      <c r="H207" s="5" t="s">
        <v>53</v>
      </c>
      <c r="I207" s="5" t="s">
        <v>33</v>
      </c>
      <c r="J207" s="7">
        <v>67</v>
      </c>
      <c r="K207" s="7">
        <v>0</v>
      </c>
      <c r="L207" s="7">
        <v>0</v>
      </c>
      <c r="M207" s="8"/>
      <c r="N207" s="10" t="s">
        <v>31</v>
      </c>
      <c r="O207" s="6"/>
    </row>
    <row r="208" spans="1:15" ht="15">
      <c r="A208" s="129"/>
      <c r="B208" s="130"/>
      <c r="C208" s="130"/>
      <c r="D208" s="130"/>
      <c r="E208" s="130"/>
      <c r="F208" s="130"/>
      <c r="G208" s="130"/>
      <c r="H208" s="131"/>
      <c r="I208" s="11" t="s">
        <v>36</v>
      </c>
      <c r="J208" s="12">
        <v>1864</v>
      </c>
      <c r="K208" s="13">
        <v>57</v>
      </c>
      <c r="L208" s="13">
        <v>32.7</v>
      </c>
      <c r="M208" s="14"/>
      <c r="N208" s="10" t="s">
        <v>37</v>
      </c>
      <c r="O208" s="13"/>
    </row>
    <row r="209" spans="1:15" ht="15">
      <c r="A209" s="136"/>
      <c r="B209" s="137"/>
      <c r="C209" s="137"/>
      <c r="D209" s="137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8"/>
    </row>
    <row r="210" spans="1:15" ht="15">
      <c r="A210" s="139" t="s">
        <v>21</v>
      </c>
      <c r="B210" s="140"/>
      <c r="C210" s="140"/>
      <c r="D210" s="140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1"/>
    </row>
    <row r="211" spans="1:15" ht="15">
      <c r="A211" s="142" t="s">
        <v>226</v>
      </c>
      <c r="B211" s="143"/>
      <c r="C211" s="143"/>
      <c r="D211" s="143"/>
      <c r="E211" s="143"/>
      <c r="F211" s="143"/>
      <c r="G211" s="143"/>
      <c r="H211" s="143"/>
      <c r="I211" s="143"/>
      <c r="J211" s="143"/>
      <c r="K211" s="143"/>
      <c r="L211" s="143"/>
      <c r="M211" s="143"/>
      <c r="N211" s="143"/>
      <c r="O211" s="144"/>
    </row>
    <row r="212" spans="1:15" ht="15">
      <c r="A212" s="4">
        <v>303292</v>
      </c>
      <c r="B212" s="5" t="s">
        <v>227</v>
      </c>
      <c r="C212" s="5" t="s">
        <v>24</v>
      </c>
      <c r="D212" s="5" t="s">
        <v>25</v>
      </c>
      <c r="E212" s="5" t="s">
        <v>228</v>
      </c>
      <c r="F212" s="5" t="s">
        <v>27</v>
      </c>
      <c r="G212" s="5" t="s">
        <v>229</v>
      </c>
      <c r="H212" s="5" t="s">
        <v>42</v>
      </c>
      <c r="I212" s="5" t="s">
        <v>33</v>
      </c>
      <c r="J212" s="15">
        <v>1355</v>
      </c>
      <c r="K212" s="7">
        <v>1</v>
      </c>
      <c r="L212" s="24">
        <v>1355</v>
      </c>
      <c r="M212" s="8"/>
      <c r="N212" s="10" t="s">
        <v>31</v>
      </c>
      <c r="O212" s="7">
        <v>-1310</v>
      </c>
    </row>
    <row r="213" spans="1:15" ht="15">
      <c r="A213" s="4">
        <v>303275</v>
      </c>
      <c r="B213" s="5" t="s">
        <v>230</v>
      </c>
      <c r="C213" s="5" t="s">
        <v>24</v>
      </c>
      <c r="D213" s="5" t="s">
        <v>25</v>
      </c>
      <c r="E213" s="5" t="s">
        <v>228</v>
      </c>
      <c r="F213" s="5" t="s">
        <v>27</v>
      </c>
      <c r="G213" s="5" t="s">
        <v>229</v>
      </c>
      <c r="H213" s="5" t="s">
        <v>42</v>
      </c>
      <c r="I213" s="5" t="s">
        <v>30</v>
      </c>
      <c r="J213" s="7">
        <v>515</v>
      </c>
      <c r="K213" s="7">
        <v>47</v>
      </c>
      <c r="L213" s="7">
        <v>10.96</v>
      </c>
      <c r="M213" s="8"/>
      <c r="N213" s="10" t="s">
        <v>31</v>
      </c>
      <c r="O213" s="7">
        <v>34.04</v>
      </c>
    </row>
    <row r="214" spans="1:15" ht="15">
      <c r="A214" s="4">
        <v>312904</v>
      </c>
      <c r="B214" s="5" t="s">
        <v>231</v>
      </c>
      <c r="C214" s="5" t="s">
        <v>24</v>
      </c>
      <c r="D214" s="5" t="s">
        <v>25</v>
      </c>
      <c r="E214" s="5" t="s">
        <v>228</v>
      </c>
      <c r="F214" s="5" t="s">
        <v>27</v>
      </c>
      <c r="G214" s="5" t="s">
        <v>229</v>
      </c>
      <c r="H214" s="5" t="s">
        <v>42</v>
      </c>
      <c r="I214" s="5" t="s">
        <v>33</v>
      </c>
      <c r="J214" s="7">
        <v>323</v>
      </c>
      <c r="K214" s="7">
        <v>0</v>
      </c>
      <c r="L214" s="7">
        <v>0</v>
      </c>
      <c r="M214" s="8"/>
      <c r="N214" s="10" t="s">
        <v>31</v>
      </c>
      <c r="O214" s="6"/>
    </row>
    <row r="215" spans="1:15" ht="15">
      <c r="A215" s="4">
        <v>312960</v>
      </c>
      <c r="B215" s="5" t="s">
        <v>232</v>
      </c>
      <c r="C215" s="5" t="s">
        <v>24</v>
      </c>
      <c r="D215" s="5" t="s">
        <v>25</v>
      </c>
      <c r="E215" s="5" t="s">
        <v>228</v>
      </c>
      <c r="F215" s="5" t="s">
        <v>27</v>
      </c>
      <c r="G215" s="5" t="s">
        <v>229</v>
      </c>
      <c r="H215" s="5" t="s">
        <v>42</v>
      </c>
      <c r="I215" s="5" t="s">
        <v>44</v>
      </c>
      <c r="J215" s="7">
        <v>169</v>
      </c>
      <c r="K215" s="7">
        <v>0</v>
      </c>
      <c r="L215" s="7">
        <v>0</v>
      </c>
      <c r="M215" s="8"/>
      <c r="N215" s="10" t="s">
        <v>31</v>
      </c>
      <c r="O215" s="6"/>
    </row>
    <row r="216" spans="1:15" ht="15">
      <c r="A216" s="129"/>
      <c r="B216" s="130"/>
      <c r="C216" s="130"/>
      <c r="D216" s="130"/>
      <c r="E216" s="130"/>
      <c r="F216" s="130"/>
      <c r="G216" s="130"/>
      <c r="H216" s="131"/>
      <c r="I216" s="11" t="s">
        <v>36</v>
      </c>
      <c r="J216" s="12">
        <v>2362</v>
      </c>
      <c r="K216" s="13">
        <v>48</v>
      </c>
      <c r="L216" s="13">
        <v>49.21</v>
      </c>
      <c r="M216" s="16"/>
      <c r="N216" s="10" t="s">
        <v>57</v>
      </c>
      <c r="O216" s="13"/>
    </row>
    <row r="217" spans="1:15" ht="15">
      <c r="A217" s="136"/>
      <c r="B217" s="137"/>
      <c r="C217" s="137"/>
      <c r="D217" s="137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8"/>
    </row>
    <row r="218" spans="1:15" ht="15">
      <c r="A218" s="139" t="s">
        <v>21</v>
      </c>
      <c r="B218" s="140"/>
      <c r="C218" s="140"/>
      <c r="D218" s="140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1"/>
    </row>
    <row r="219" spans="1:15" ht="15">
      <c r="A219" s="142" t="s">
        <v>233</v>
      </c>
      <c r="B219" s="143"/>
      <c r="C219" s="143"/>
      <c r="D219" s="143"/>
      <c r="E219" s="143"/>
      <c r="F219" s="143"/>
      <c r="G219" s="143"/>
      <c r="H219" s="143"/>
      <c r="I219" s="143"/>
      <c r="J219" s="143"/>
      <c r="K219" s="143"/>
      <c r="L219" s="143"/>
      <c r="M219" s="143"/>
      <c r="N219" s="143"/>
      <c r="O219" s="144"/>
    </row>
    <row r="220" spans="1:15" ht="15">
      <c r="A220" s="4">
        <v>303236</v>
      </c>
      <c r="B220" s="5" t="s">
        <v>234</v>
      </c>
      <c r="C220" s="5" t="s">
        <v>24</v>
      </c>
      <c r="D220" s="5" t="s">
        <v>25</v>
      </c>
      <c r="E220" s="5" t="s">
        <v>235</v>
      </c>
      <c r="F220" s="5" t="s">
        <v>27</v>
      </c>
      <c r="G220" s="5" t="s">
        <v>236</v>
      </c>
      <c r="H220" s="5" t="s">
        <v>53</v>
      </c>
      <c r="I220" s="5" t="s">
        <v>44</v>
      </c>
      <c r="J220" s="7">
        <v>613</v>
      </c>
      <c r="K220" s="7">
        <v>21</v>
      </c>
      <c r="L220" s="7">
        <v>29.19</v>
      </c>
      <c r="M220" s="8"/>
      <c r="N220" s="10" t="s">
        <v>31</v>
      </c>
      <c r="O220" s="7">
        <v>15.81</v>
      </c>
    </row>
    <row r="221" spans="1:15" ht="15">
      <c r="A221" s="4">
        <v>303249</v>
      </c>
      <c r="B221" s="5" t="s">
        <v>237</v>
      </c>
      <c r="C221" s="5" t="s">
        <v>24</v>
      </c>
      <c r="D221" s="5" t="s">
        <v>25</v>
      </c>
      <c r="E221" s="5" t="s">
        <v>235</v>
      </c>
      <c r="F221" s="5" t="s">
        <v>27</v>
      </c>
      <c r="G221" s="5" t="s">
        <v>236</v>
      </c>
      <c r="H221" s="5" t="s">
        <v>53</v>
      </c>
      <c r="I221" s="5" t="s">
        <v>44</v>
      </c>
      <c r="J221" s="7">
        <v>789</v>
      </c>
      <c r="K221" s="7">
        <v>31</v>
      </c>
      <c r="L221" s="7">
        <v>25.45</v>
      </c>
      <c r="M221" s="8"/>
      <c r="N221" s="10" t="s">
        <v>31</v>
      </c>
      <c r="O221" s="7">
        <v>19.55</v>
      </c>
    </row>
    <row r="222" spans="1:15" ht="15">
      <c r="A222" s="4">
        <v>312956</v>
      </c>
      <c r="B222" s="5" t="s">
        <v>238</v>
      </c>
      <c r="C222" s="5" t="s">
        <v>24</v>
      </c>
      <c r="D222" s="5" t="s">
        <v>25</v>
      </c>
      <c r="E222" s="5" t="s">
        <v>235</v>
      </c>
      <c r="F222" s="5" t="s">
        <v>27</v>
      </c>
      <c r="G222" s="5" t="s">
        <v>236</v>
      </c>
      <c r="H222" s="5" t="s">
        <v>53</v>
      </c>
      <c r="I222" s="5" t="s">
        <v>44</v>
      </c>
      <c r="J222" s="7">
        <v>130</v>
      </c>
      <c r="K222" s="7">
        <v>0</v>
      </c>
      <c r="L222" s="7">
        <v>0</v>
      </c>
      <c r="M222" s="8"/>
      <c r="N222" s="10" t="s">
        <v>31</v>
      </c>
      <c r="O222" s="6"/>
    </row>
    <row r="223" spans="1:15" ht="15">
      <c r="A223" s="4">
        <v>312947</v>
      </c>
      <c r="B223" s="5" t="s">
        <v>239</v>
      </c>
      <c r="C223" s="5" t="s">
        <v>24</v>
      </c>
      <c r="D223" s="5" t="s">
        <v>25</v>
      </c>
      <c r="E223" s="5" t="s">
        <v>235</v>
      </c>
      <c r="F223" s="5" t="s">
        <v>27</v>
      </c>
      <c r="G223" s="5" t="s">
        <v>236</v>
      </c>
      <c r="H223" s="5" t="s">
        <v>53</v>
      </c>
      <c r="I223" s="5" t="s">
        <v>44</v>
      </c>
      <c r="J223" s="7">
        <v>168</v>
      </c>
      <c r="K223" s="7">
        <v>0</v>
      </c>
      <c r="L223" s="7">
        <v>0</v>
      </c>
      <c r="M223" s="8"/>
      <c r="N223" s="10" t="s">
        <v>31</v>
      </c>
      <c r="O223" s="6"/>
    </row>
    <row r="224" spans="1:15" ht="15">
      <c r="A224" s="129"/>
      <c r="B224" s="130"/>
      <c r="C224" s="130"/>
      <c r="D224" s="130"/>
      <c r="E224" s="130"/>
      <c r="F224" s="130"/>
      <c r="G224" s="130"/>
      <c r="H224" s="131"/>
      <c r="I224" s="11" t="s">
        <v>240</v>
      </c>
      <c r="J224" s="25">
        <v>1700</v>
      </c>
      <c r="K224" s="11">
        <v>52</v>
      </c>
      <c r="L224" s="13">
        <v>32.69</v>
      </c>
      <c r="M224" s="14"/>
      <c r="N224" s="10" t="s">
        <v>37</v>
      </c>
      <c r="O224" s="13"/>
    </row>
    <row r="225" spans="1:15" ht="15">
      <c r="A225" s="129"/>
      <c r="B225" s="130"/>
      <c r="C225" s="130"/>
      <c r="D225" s="130"/>
      <c r="E225" s="130"/>
      <c r="F225" s="130"/>
      <c r="G225" s="130"/>
      <c r="H225" s="131"/>
      <c r="I225" s="11" t="s">
        <v>241</v>
      </c>
      <c r="J225" s="25">
        <v>53335</v>
      </c>
      <c r="K225" s="25">
        <v>1450</v>
      </c>
      <c r="L225" s="13">
        <v>36.78</v>
      </c>
      <c r="M225" s="19"/>
      <c r="N225" s="10" t="s">
        <v>107</v>
      </c>
      <c r="O225" s="9"/>
    </row>
    <row r="226" spans="1:9" ht="15">
      <c r="A226" s="145"/>
      <c r="B226" s="145"/>
      <c r="C226" s="145"/>
      <c r="D226" s="145"/>
      <c r="E226" s="145"/>
      <c r="F226" s="145"/>
      <c r="G226" s="145"/>
      <c r="H226" s="145"/>
      <c r="I226" s="1" t="s">
        <v>242</v>
      </c>
    </row>
    <row r="227" spans="1:28" ht="15">
      <c r="A227" s="112"/>
      <c r="B227" s="112"/>
      <c r="C227" s="112"/>
      <c r="D227" s="112"/>
      <c r="E227" s="112"/>
      <c r="F227" s="112"/>
      <c r="G227" s="112"/>
      <c r="H227" s="112"/>
      <c r="I227" s="26" t="s">
        <v>243</v>
      </c>
      <c r="J227" s="27"/>
      <c r="K227" s="26" t="s">
        <v>31</v>
      </c>
      <c r="L227" s="112" t="s">
        <v>244</v>
      </c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  <c r="AA227" s="112"/>
      <c r="AB227" s="112"/>
    </row>
    <row r="228" spans="1:28" ht="15">
      <c r="A228" s="112"/>
      <c r="B228" s="112"/>
      <c r="C228" s="112"/>
      <c r="D228" s="112"/>
      <c r="E228" s="112"/>
      <c r="F228" s="112"/>
      <c r="G228" s="112"/>
      <c r="H228" s="112"/>
      <c r="I228" s="26" t="s">
        <v>245</v>
      </c>
      <c r="J228" s="28"/>
      <c r="K228" s="26" t="s">
        <v>57</v>
      </c>
      <c r="L228" s="112" t="s">
        <v>246</v>
      </c>
      <c r="M228" s="112"/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  <c r="X228" s="112"/>
      <c r="Y228" s="112"/>
      <c r="Z228" s="112"/>
      <c r="AA228" s="112"/>
      <c r="AB228" s="112"/>
    </row>
    <row r="229" spans="1:28" ht="15">
      <c r="A229" s="112"/>
      <c r="B229" s="112"/>
      <c r="C229" s="112"/>
      <c r="D229" s="112"/>
      <c r="E229" s="112"/>
      <c r="F229" s="112"/>
      <c r="G229" s="112"/>
      <c r="H229" s="112"/>
      <c r="I229" s="26" t="s">
        <v>247</v>
      </c>
      <c r="J229" s="29"/>
      <c r="K229" s="26" t="s">
        <v>107</v>
      </c>
      <c r="L229" s="112" t="s">
        <v>246</v>
      </c>
      <c r="M229" s="112"/>
      <c r="N229" s="112"/>
      <c r="O229" s="112"/>
      <c r="P229" s="112"/>
      <c r="Q229" s="112"/>
      <c r="R229" s="112"/>
      <c r="S229" s="112"/>
      <c r="T229" s="112"/>
      <c r="U229" s="112"/>
      <c r="V229" s="112"/>
      <c r="W229" s="112"/>
      <c r="X229" s="112"/>
      <c r="Y229" s="112"/>
      <c r="Z229" s="112"/>
      <c r="AA229" s="112"/>
      <c r="AB229" s="112"/>
    </row>
    <row r="230" spans="1:28" ht="15">
      <c r="A230" s="112"/>
      <c r="B230" s="112"/>
      <c r="C230" s="112"/>
      <c r="D230" s="112"/>
      <c r="E230" s="112"/>
      <c r="F230" s="112"/>
      <c r="G230" s="112"/>
      <c r="H230" s="112"/>
      <c r="I230" s="26" t="s">
        <v>248</v>
      </c>
      <c r="J230" s="30"/>
      <c r="K230" s="26" t="s">
        <v>37</v>
      </c>
      <c r="L230" s="112" t="s">
        <v>246</v>
      </c>
      <c r="M230" s="112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  <c r="X230" s="112"/>
      <c r="Y230" s="112"/>
      <c r="Z230" s="112"/>
      <c r="AA230" s="112"/>
      <c r="AB230" s="112"/>
    </row>
    <row r="231" spans="1:28" ht="15">
      <c r="A231" s="112"/>
      <c r="B231" s="112"/>
      <c r="C231" s="112"/>
      <c r="D231" s="112"/>
      <c r="E231" s="112"/>
      <c r="F231" s="112"/>
      <c r="G231" s="112"/>
      <c r="H231" s="112"/>
      <c r="I231" s="26" t="s">
        <v>249</v>
      </c>
      <c r="J231" s="31"/>
      <c r="K231" s="26" t="s">
        <v>94</v>
      </c>
      <c r="L231" s="112" t="s">
        <v>246</v>
      </c>
      <c r="M231" s="112"/>
      <c r="N231" s="112"/>
      <c r="O231" s="112"/>
      <c r="P231" s="112"/>
      <c r="Q231" s="112"/>
      <c r="R231" s="112"/>
      <c r="S231" s="112"/>
      <c r="T231" s="112"/>
      <c r="U231" s="112"/>
      <c r="V231" s="112"/>
      <c r="W231" s="112"/>
      <c r="X231" s="112"/>
      <c r="Y231" s="112"/>
      <c r="Z231" s="112"/>
      <c r="AA231" s="112"/>
      <c r="AB231" s="112"/>
    </row>
    <row r="232" spans="1:28" ht="15">
      <c r="A232" s="112"/>
      <c r="B232" s="112"/>
      <c r="C232" s="112"/>
      <c r="D232" s="112"/>
      <c r="E232" s="112"/>
      <c r="F232" s="112"/>
      <c r="G232" s="112"/>
      <c r="H232" s="112"/>
      <c r="I232" s="26" t="s">
        <v>250</v>
      </c>
      <c r="J232" s="32"/>
      <c r="K232" s="26" t="s">
        <v>100</v>
      </c>
      <c r="L232" s="112" t="s">
        <v>251</v>
      </c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  <c r="AA232" s="112"/>
      <c r="AB232" s="112"/>
    </row>
    <row r="233" spans="1:28" ht="15">
      <c r="A233" s="112"/>
      <c r="B233" s="112"/>
      <c r="C233" s="112"/>
      <c r="D233" s="112"/>
      <c r="E233" s="112"/>
      <c r="F233" s="112"/>
      <c r="G233" s="112"/>
      <c r="H233" s="112"/>
      <c r="I233" s="26" t="s">
        <v>252</v>
      </c>
      <c r="J233" s="20"/>
      <c r="K233" s="26" t="s">
        <v>253</v>
      </c>
      <c r="L233" s="112" t="s">
        <v>251</v>
      </c>
      <c r="M233" s="112"/>
      <c r="N233" s="112"/>
      <c r="O233" s="112"/>
      <c r="P233" s="112"/>
      <c r="Q233" s="112"/>
      <c r="R233" s="112"/>
      <c r="S233" s="112"/>
      <c r="T233" s="112"/>
      <c r="U233" s="112"/>
      <c r="V233" s="112"/>
      <c r="W233" s="112"/>
      <c r="X233" s="112"/>
      <c r="Y233" s="112"/>
      <c r="Z233" s="112"/>
      <c r="AA233" s="112"/>
      <c r="AB233" s="112"/>
    </row>
    <row r="234" spans="1:28" ht="15">
      <c r="A234" s="112"/>
      <c r="B234" s="112"/>
      <c r="C234" s="112"/>
      <c r="D234" s="112"/>
      <c r="E234" s="112"/>
      <c r="F234" s="112"/>
      <c r="G234" s="112"/>
      <c r="H234" s="112"/>
      <c r="I234" s="26" t="s">
        <v>254</v>
      </c>
      <c r="J234" s="33"/>
      <c r="K234" s="26" t="s">
        <v>255</v>
      </c>
      <c r="L234" s="112" t="s">
        <v>256</v>
      </c>
      <c r="M234" s="112"/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  <c r="X234" s="112"/>
      <c r="Y234" s="112"/>
      <c r="Z234" s="112"/>
      <c r="AA234" s="112"/>
      <c r="AB234" s="112"/>
    </row>
  </sheetData>
  <sheetProtection/>
  <mergeCells count="123">
    <mergeCell ref="A233:H233"/>
    <mergeCell ref="L233:AB233"/>
    <mergeCell ref="A234:H234"/>
    <mergeCell ref="L234:AB234"/>
    <mergeCell ref="A230:H230"/>
    <mergeCell ref="L230:AB230"/>
    <mergeCell ref="A231:H231"/>
    <mergeCell ref="L231:AB231"/>
    <mergeCell ref="A232:H232"/>
    <mergeCell ref="L232:AB232"/>
    <mergeCell ref="A226:H226"/>
    <mergeCell ref="A227:H227"/>
    <mergeCell ref="L227:AB227"/>
    <mergeCell ref="A228:H228"/>
    <mergeCell ref="L228:AB228"/>
    <mergeCell ref="A229:H229"/>
    <mergeCell ref="L229:AB229"/>
    <mergeCell ref="A216:H216"/>
    <mergeCell ref="A217:O217"/>
    <mergeCell ref="A218:O218"/>
    <mergeCell ref="A219:O219"/>
    <mergeCell ref="A224:H224"/>
    <mergeCell ref="A225:H225"/>
    <mergeCell ref="A202:O202"/>
    <mergeCell ref="A203:O203"/>
    <mergeCell ref="A208:H208"/>
    <mergeCell ref="A209:O209"/>
    <mergeCell ref="A210:O210"/>
    <mergeCell ref="A211:O211"/>
    <mergeCell ref="A192:H192"/>
    <mergeCell ref="A193:O193"/>
    <mergeCell ref="A194:O194"/>
    <mergeCell ref="A195:O195"/>
    <mergeCell ref="A200:H200"/>
    <mergeCell ref="A201:O201"/>
    <mergeCell ref="A159:O159"/>
    <mergeCell ref="A160:O160"/>
    <mergeCell ref="A177:H177"/>
    <mergeCell ref="A178:O178"/>
    <mergeCell ref="A179:O179"/>
    <mergeCell ref="A180:O180"/>
    <mergeCell ref="A137:H137"/>
    <mergeCell ref="A138:O138"/>
    <mergeCell ref="A139:O139"/>
    <mergeCell ref="A140:O140"/>
    <mergeCell ref="A157:H157"/>
    <mergeCell ref="A158:O158"/>
    <mergeCell ref="A120:O120"/>
    <mergeCell ref="A121:O121"/>
    <mergeCell ref="A129:H129"/>
    <mergeCell ref="A130:O130"/>
    <mergeCell ref="A131:O131"/>
    <mergeCell ref="A132:O132"/>
    <mergeCell ref="A109:H109"/>
    <mergeCell ref="A110:O110"/>
    <mergeCell ref="A111:O111"/>
    <mergeCell ref="A112:O112"/>
    <mergeCell ref="A118:H118"/>
    <mergeCell ref="A119:O119"/>
    <mergeCell ref="A86:O86"/>
    <mergeCell ref="A87:O87"/>
    <mergeCell ref="A90:H90"/>
    <mergeCell ref="A91:O91"/>
    <mergeCell ref="A92:O92"/>
    <mergeCell ref="A93:O93"/>
    <mergeCell ref="A77:H77"/>
    <mergeCell ref="A78:O78"/>
    <mergeCell ref="A79:O79"/>
    <mergeCell ref="A80:O80"/>
    <mergeCell ref="A84:H84"/>
    <mergeCell ref="A85:O85"/>
    <mergeCell ref="A63:O63"/>
    <mergeCell ref="A64:O64"/>
    <mergeCell ref="A72:H72"/>
    <mergeCell ref="A73:O73"/>
    <mergeCell ref="A74:O74"/>
    <mergeCell ref="A75:O75"/>
    <mergeCell ref="A49:H49"/>
    <mergeCell ref="A50:O50"/>
    <mergeCell ref="A51:O51"/>
    <mergeCell ref="A52:O52"/>
    <mergeCell ref="A61:H61"/>
    <mergeCell ref="A62:O62"/>
    <mergeCell ref="A36:O36"/>
    <mergeCell ref="A37:O37"/>
    <mergeCell ref="A42:H42"/>
    <mergeCell ref="A43:O43"/>
    <mergeCell ref="A44:O44"/>
    <mergeCell ref="A45:O45"/>
    <mergeCell ref="A27:H27"/>
    <mergeCell ref="A28:O28"/>
    <mergeCell ref="A29:O29"/>
    <mergeCell ref="A30:O30"/>
    <mergeCell ref="A34:H34"/>
    <mergeCell ref="A35:O35"/>
    <mergeCell ref="A12:O12"/>
    <mergeCell ref="A13:O13"/>
    <mergeCell ref="A18:H18"/>
    <mergeCell ref="A19:O19"/>
    <mergeCell ref="A20:O20"/>
    <mergeCell ref="A21:O21"/>
    <mergeCell ref="I9:I10"/>
    <mergeCell ref="J9:J10"/>
    <mergeCell ref="K9:K10"/>
    <mergeCell ref="L9:L10"/>
    <mergeCell ref="M9:N10"/>
    <mergeCell ref="A11:O11"/>
    <mergeCell ref="A7:O7"/>
    <mergeCell ref="A8:O8"/>
    <mergeCell ref="A9:A10"/>
    <mergeCell ref="B9:B10"/>
    <mergeCell ref="C9:C10"/>
    <mergeCell ref="D9:D10"/>
    <mergeCell ref="E9:E10"/>
    <mergeCell ref="F9:F10"/>
    <mergeCell ref="G9:G10"/>
    <mergeCell ref="H9:H10"/>
    <mergeCell ref="A1:O1"/>
    <mergeCell ref="A2:O2"/>
    <mergeCell ref="A3:O3"/>
    <mergeCell ref="A4:O4"/>
    <mergeCell ref="A5:O5"/>
    <mergeCell ref="A6:O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Education</dc:creator>
  <cp:keywords/>
  <dc:description/>
  <cp:lastModifiedBy>Department of Education</cp:lastModifiedBy>
  <cp:lastPrinted>2014-02-12T09:50:09Z</cp:lastPrinted>
  <dcterms:created xsi:type="dcterms:W3CDTF">2013-11-15T09:27:44Z</dcterms:created>
  <dcterms:modified xsi:type="dcterms:W3CDTF">2014-02-12T10:15:48Z</dcterms:modified>
  <cp:category/>
  <cp:version/>
  <cp:contentType/>
  <cp:contentStatus/>
</cp:coreProperties>
</file>